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1070" windowHeight="7065" tabRatio="692" activeTab="0"/>
  </bookViews>
  <sheets>
    <sheet name="Présentation" sheetId="1" r:id="rId1"/>
    <sheet name="Allocations" sheetId="2" r:id="rId2"/>
    <sheet name="salaire" sheetId="3" state="hidden" r:id="rId3"/>
    <sheet name="taux" sheetId="4" state="hidden" r:id="rId4"/>
    <sheet name="Aspects réglementaires" sheetId="5" r:id="rId5"/>
    <sheet name="évolution montants et salaires" sheetId="6" r:id="rId6"/>
    <sheet name="regions" sheetId="7" r:id="rId7"/>
    <sheet name="tranches de salaires_dec 2018" sheetId="8" r:id="rId8"/>
    <sheet name="tranches de montant_dec 2018" sheetId="9" r:id="rId9"/>
    <sheet name="tranches de salaires_sept 2018" sheetId="10" r:id="rId10"/>
    <sheet name="tranches de montant_sept 2018" sheetId="11" r:id="rId11"/>
    <sheet name="tranches de salaires_juin 2018" sheetId="12" r:id="rId12"/>
    <sheet name="tranches de montant_juin 2018" sheetId="13" r:id="rId13"/>
    <sheet name="tranches de salaires_mars 2018" sheetId="14" r:id="rId14"/>
    <sheet name="tranches de montant_mars 2018" sheetId="15" r:id="rId15"/>
    <sheet name="tranches de salaires_dec 2017" sheetId="16" r:id="rId16"/>
    <sheet name="tranches de montant_dec 2017" sheetId="17" r:id="rId17"/>
    <sheet name="tranches de salaires_sept 2017" sheetId="18" r:id="rId18"/>
    <sheet name="tranches de montant_sept 2017" sheetId="19" r:id="rId19"/>
    <sheet name="tranches de salaires_juin 2017" sheetId="20" r:id="rId20"/>
    <sheet name="tranches de montant_juin 2017" sheetId="21" r:id="rId21"/>
    <sheet name="tranches de salaires_mars 2017" sheetId="22" r:id="rId22"/>
    <sheet name="tranches de montant_mars 2017" sheetId="23" r:id="rId23"/>
    <sheet name="tranches de salaires_dec 2016" sheetId="24" r:id="rId24"/>
    <sheet name="tranches de montant_dec 2016" sheetId="25" r:id="rId25"/>
    <sheet name="tranches de salaires_sept 2016" sheetId="26" r:id="rId26"/>
    <sheet name="tranches de montant_sept 2016" sheetId="27" r:id="rId27"/>
    <sheet name="tranches de salaires_juin 2016" sheetId="28" r:id="rId28"/>
    <sheet name="tranches de montant_juin 2016" sheetId="29" r:id="rId29"/>
    <sheet name="tranches de salaires_mars 2016" sheetId="30" r:id="rId30"/>
    <sheet name="tranches de montant_mars 2016" sheetId="31" r:id="rId31"/>
    <sheet name="tranches de salaires_dec 2015" sheetId="32" r:id="rId32"/>
    <sheet name="tranches de montant_dec 2015" sheetId="33" r:id="rId33"/>
    <sheet name="tranches de salaires_sept 2015" sheetId="34" r:id="rId34"/>
    <sheet name="tranches de montant_sept 2015" sheetId="35" r:id="rId35"/>
    <sheet name="tranches de salaires_juin 2015" sheetId="36" r:id="rId36"/>
    <sheet name="tranches de montant_juin 2015" sheetId="37" r:id="rId37"/>
    <sheet name="tranches de salaires_mars 2015" sheetId="38" r:id="rId38"/>
    <sheet name="tranches de montant_mars 2015" sheetId="39" r:id="rId39"/>
    <sheet name="tranches de salaires_dec 2014" sheetId="40" r:id="rId40"/>
    <sheet name="tranches de montant_dec 2014" sheetId="41" r:id="rId41"/>
    <sheet name="tranches de salaires_sept 2014" sheetId="42" r:id="rId42"/>
    <sheet name="tranches de montant_sept 2014" sheetId="43" r:id="rId43"/>
    <sheet name="tranches de salaires_juin 2014" sheetId="44" r:id="rId44"/>
    <sheet name="tranches de montant_juin 2014" sheetId="45" r:id="rId45"/>
  </sheets>
  <externalReferences>
    <externalReference r:id="rId48"/>
    <externalReference r:id="rId49"/>
  </externalReferences>
  <definedNames>
    <definedName name="EXTRACT" localSheetId="5">'[2]TSALAN'!$A$1:$I$437</definedName>
    <definedName name="EXTRACT">'[1]TSALAN'!$A$1:$I$437</definedName>
    <definedName name="_xlnm.Print_Area" localSheetId="1">'Allocations'!#REF!</definedName>
    <definedName name="_xlnm.Print_Area" localSheetId="5">'évolution montants et salaires'!$A$23:$H$57</definedName>
    <definedName name="_xlnm.Print_Area" localSheetId="2">'salaire'!$A$1:$I$5</definedName>
    <definedName name="_xlnm.Print_Area" localSheetId="3">'taux'!$A$1:$R$5</definedName>
    <definedName name="_xlnm.Print_Area" localSheetId="40">'tranches de montant_dec 2014'!$B$2:$H$25</definedName>
    <definedName name="_xlnm.Print_Area" localSheetId="32">'tranches de montant_dec 2015'!$A$1:$H$2</definedName>
    <definedName name="_xlnm.Print_Area" localSheetId="24">'tranches de montant_dec 2016'!$A$1:$H$2</definedName>
    <definedName name="_xlnm.Print_Area" localSheetId="16">'tranches de montant_dec 2017'!$A$1:$H$2</definedName>
    <definedName name="_xlnm.Print_Area" localSheetId="8">'tranches de montant_dec 2018'!$A$1:$H$2</definedName>
    <definedName name="_xlnm.Print_Area" localSheetId="44">'tranches de montant_juin 2014'!$A$1:$H$2</definedName>
    <definedName name="_xlnm.Print_Area" localSheetId="36">'tranches de montant_juin 2015'!$A$1:$H$2</definedName>
    <definedName name="_xlnm.Print_Area" localSheetId="28">'tranches de montant_juin 2016'!$A$1:$H$2</definedName>
    <definedName name="_xlnm.Print_Area" localSheetId="20">'tranches de montant_juin 2017'!$A$1:$H$2</definedName>
    <definedName name="_xlnm.Print_Area" localSheetId="12">'tranches de montant_juin 2018'!$A$1:$H$2</definedName>
    <definedName name="_xlnm.Print_Area" localSheetId="38">'tranches de montant_mars 2015'!$A$1:$H$2</definedName>
    <definedName name="_xlnm.Print_Area" localSheetId="30">'tranches de montant_mars 2016'!$A$1:$H$2</definedName>
    <definedName name="_xlnm.Print_Area" localSheetId="22">'tranches de montant_mars 2017'!$A$1:$H$2</definedName>
    <definedName name="_xlnm.Print_Area" localSheetId="14">'tranches de montant_mars 2018'!$A$1:$H$2</definedName>
    <definedName name="_xlnm.Print_Area" localSheetId="42">'tranches de montant_sept 2014'!$A$1:$H$2</definedName>
    <definedName name="_xlnm.Print_Area" localSheetId="34">'tranches de montant_sept 2015'!$A$1:$H$2</definedName>
    <definedName name="_xlnm.Print_Area" localSheetId="26">'tranches de montant_sept 2016'!$A$1:$H$2</definedName>
    <definedName name="_xlnm.Print_Area" localSheetId="18">'tranches de montant_sept 2017'!$A$1:$H$2</definedName>
    <definedName name="_xlnm.Print_Area" localSheetId="10">'tranches de montant_sept 2018'!$A$1:$H$2</definedName>
    <definedName name="_xlnm.Print_Area" localSheetId="39">'tranches de salaires_dec 2014'!$B$2:$H$24</definedName>
  </definedNames>
  <calcPr fullCalcOnLoad="1"/>
</workbook>
</file>

<file path=xl/sharedStrings.xml><?xml version="1.0" encoding="utf-8"?>
<sst xmlns="http://schemas.openxmlformats.org/spreadsheetml/2006/main" count="1371" uniqueCount="168">
  <si>
    <t>Période</t>
  </si>
  <si>
    <t>ASP</t>
  </si>
  <si>
    <t>ASP ARE</t>
  </si>
  <si>
    <t>Source : Pôle emploi - Fichier national des allocataires (FNA)</t>
  </si>
  <si>
    <t xml:space="preserve">Liste des allocations </t>
  </si>
  <si>
    <t>Abréviation</t>
  </si>
  <si>
    <t>Nom de l'allocation</t>
  </si>
  <si>
    <t>Allocation Spécifique de Sécurisation Professionnelle</t>
  </si>
  <si>
    <t>Allocation Spécifique de Sécurisation Professionnelle ARE</t>
  </si>
  <si>
    <t>France métropolitaine et Dom - Données brutes</t>
  </si>
  <si>
    <t>ARE intermittent</t>
  </si>
  <si>
    <t>AREF intermittent</t>
  </si>
  <si>
    <t>Q1</t>
  </si>
  <si>
    <t>D1</t>
  </si>
  <si>
    <t>C5</t>
  </si>
  <si>
    <t>Médiane</t>
  </si>
  <si>
    <t>Q3</t>
  </si>
  <si>
    <t>D9</t>
  </si>
  <si>
    <t>C95</t>
  </si>
  <si>
    <t>Moyenne</t>
  </si>
  <si>
    <t>Distribution des salaires mensuels des allocataires de l'Assurance chômage et de la solidarité</t>
  </si>
  <si>
    <t>Distribution des taux mensuels des allocataires de l'Assurance chômage et de la solidarité</t>
  </si>
  <si>
    <t>Assurance chômage (ARE) hors formation</t>
  </si>
  <si>
    <t>Effectifs</t>
  </si>
  <si>
    <t>Pourcentage</t>
  </si>
  <si>
    <t>formation</t>
  </si>
  <si>
    <t>Solidatité (ASS) hors formation</t>
  </si>
  <si>
    <t>Total</t>
  </si>
  <si>
    <t xml:space="preserve">(C5) 5% des allocataires percevaient moins de </t>
  </si>
  <si>
    <t xml:space="preserve">(Q1) 25% des allocataires percevaient moins de </t>
  </si>
  <si>
    <t xml:space="preserve">(Q3) 75% des allocataires percevaient moins de </t>
  </si>
  <si>
    <t xml:space="preserve">(C95) 95% des allocataires percevaient moins de </t>
  </si>
  <si>
    <t>PourEentage</t>
  </si>
  <si>
    <t>PourGentage</t>
  </si>
  <si>
    <t>PourIentage</t>
  </si>
  <si>
    <t>ARE</t>
  </si>
  <si>
    <t>AREF</t>
  </si>
  <si>
    <t>0 à 500</t>
  </si>
  <si>
    <t>500 à 1 000</t>
  </si>
  <si>
    <t>1 000 à 1 250</t>
  </si>
  <si>
    <t>1 250 à 1 500</t>
  </si>
  <si>
    <t>1 500 à 1 750</t>
  </si>
  <si>
    <t>1 750 à 2 000</t>
  </si>
  <si>
    <t>2 000 à 2 250</t>
  </si>
  <si>
    <t>2 250 à 2 500</t>
  </si>
  <si>
    <t>2 500 à 3 000</t>
  </si>
  <si>
    <t>3 000 à 4 000</t>
  </si>
  <si>
    <t>4 000 ou plus</t>
  </si>
  <si>
    <t xml:space="preserve">Médiane 50% des allocataires percevaient moins de </t>
  </si>
  <si>
    <t>Répartition des allocataires en fonction de leur salaire mensuel de référence, au 31 décembre 2014 (population totale)</t>
  </si>
  <si>
    <t>0 - 250</t>
  </si>
  <si>
    <t>250 - 500</t>
  </si>
  <si>
    <t>500 - 750</t>
  </si>
  <si>
    <t>750 - 1 000</t>
  </si>
  <si>
    <t>1 000 - 1 250</t>
  </si>
  <si>
    <t>1 250 - 1 500</t>
  </si>
  <si>
    <t>1 500 - 1 750</t>
  </si>
  <si>
    <t>1 750 - 2 000</t>
  </si>
  <si>
    <t>2 000 - 2 250</t>
  </si>
  <si>
    <t>2 250 - 2 500</t>
  </si>
  <si>
    <t>2 500 - 3 000</t>
  </si>
  <si>
    <t>3 000 et plus</t>
  </si>
  <si>
    <t>taux moyen brut</t>
  </si>
  <si>
    <t>Regroupement</t>
  </si>
  <si>
    <t>Allocation d'aide au Retour à l'Emploi</t>
  </si>
  <si>
    <t>Allocation de Retour à l'Emploi Formation</t>
  </si>
  <si>
    <t>Allocation de Retour à l'Emploi Formation, intermittent</t>
  </si>
  <si>
    <t>Allocation d'aide au Retour à l'Emploi, intermittent</t>
  </si>
  <si>
    <t>Salaires mensuels en euros</t>
  </si>
  <si>
    <t>Taux mensuels en euros</t>
  </si>
  <si>
    <t>DSEE/Département MT</t>
  </si>
  <si>
    <t>Ce fichier Excel contient :</t>
  </si>
  <si>
    <t>La liste des allocations concernées</t>
  </si>
  <si>
    <t>Cet onglet présente la répartition du nombre d'allocataires de l'ARE, de l'AREF et du CSP (ASP et ASP-ARE) par tranches de salaire de référence des allocataires (en euros).</t>
  </si>
  <si>
    <t>Les allocataires de la solidarité-Etat ne sont pas présentés dans ce fichier car le versement d'une allocation n'est pas fonction d'un revenu de référence mais des ressources dont dispose la personne ou le couple.</t>
  </si>
  <si>
    <t>mois).</t>
  </si>
  <si>
    <t>Le montant du "taux journalier d'indemnisation" (montant journalier de l'indemnité de chômage), à l'entrée, se déduit du</t>
  </si>
  <si>
    <t>salaire journalier selon différentes formules (valables pour des allocataires ayant travaillé à temps plein) :</t>
  </si>
  <si>
    <t>Le taux d’indemnisation peut être inférieur à ces valeurs planchers pour les allocataires avec des références de travail à</t>
  </si>
  <si>
    <t>temps partiel.</t>
  </si>
  <si>
    <r>
      <t>Les allocataires de l'Assurance chômage</t>
    </r>
    <r>
      <rPr>
        <vertAlign val="superscript"/>
        <sz val="12"/>
        <rFont val="Garamond"/>
        <family val="1"/>
      </rPr>
      <t>1</t>
    </r>
    <r>
      <rPr>
        <sz val="12"/>
        <rFont val="Garamond"/>
        <family val="1"/>
      </rPr>
      <t xml:space="preserve"> sont indemnisés sur la base d'un "salaire journalier de référence" calculé à partir</t>
    </r>
  </si>
  <si>
    <t xml:space="preserve">des anciens salaires bruts soumis aux contributions d'Assurance chômage et des primes incluses dans le salaire mensuel </t>
  </si>
  <si>
    <r>
      <t>1</t>
    </r>
    <r>
      <rPr>
        <sz val="10"/>
        <rFont val="Garamond"/>
        <family val="1"/>
      </rPr>
      <t xml:space="preserve"> Sauf ceux relevant des annexes 8 et 10</t>
    </r>
  </si>
  <si>
    <t>Aspects réglementaires sur l'Assurance chômage</t>
  </si>
  <si>
    <t>de l'emploi,</t>
  </si>
  <si>
    <t>(ancienneté, rendement, primes de vacances, 13ème mois) perçus au cours des 12 derniers mois qui ont précédé la perte</t>
  </si>
  <si>
    <t>Répartition des allocataires en fonction de leur salaire mensuel de référence, au 31 mars 2015 (population totale)</t>
  </si>
  <si>
    <t>Répartition des allocataires en fonction de leur salaire mensuel de référence, au 30 juin 2015 (population totale)</t>
  </si>
  <si>
    <t>Répartition des allocataires en fonction de leur salaire mensuel de référence, au 30 juin 2014 (population totale)</t>
  </si>
  <si>
    <t>Répartition des allocataires en fonction de leur salaire mensuel de référence, au 30 septembre 2014 (population totale)</t>
  </si>
  <si>
    <t>Evolution Annuelle</t>
  </si>
  <si>
    <t>Effectif</t>
  </si>
  <si>
    <t>salaire moyen</t>
  </si>
  <si>
    <t>CSP</t>
  </si>
  <si>
    <t>Répartition des allocataires en fonction de leur montant d'indemnisation mensuel, au 30 juin 2014 (population totale)</t>
  </si>
  <si>
    <t xml:space="preserve">Les allocataires de la solidarité-Etat ne sont pas présentés dans ce fichier car la dispersion des montants versés est très faible : </t>
  </si>
  <si>
    <t>Aspects réglementaires sur le calcul du montant versé (Assurance chômage)</t>
  </si>
  <si>
    <t>Ce fichier présente les montants d'indemnisation et les salaires de référence des allocataires de l'Assurance chômage (ARE, AREF, CSP)</t>
  </si>
  <si>
    <t>Ces données, élaborées à partir du FNA, sont actualisées chaque trimestre.</t>
  </si>
  <si>
    <t>Répartition des allocataires en fonction de leur montant d'indemnisation mensuel, au 30 septembre 2014 (population totale)</t>
  </si>
  <si>
    <t>Répartition des allocataires en fonction de leur montant d'indemnisation mensuel, au 31 décembre 2014 (population totale)</t>
  </si>
  <si>
    <t>Répartition des allocataires en fonction de leur montant d'indemnisation mensuel, au 31 mars 2015 (population totale)</t>
  </si>
  <si>
    <t>Répartition des allocataires en fonction de leur montant d'indemnisation mensuel, au 30 juin 2015 (population totale)</t>
  </si>
  <si>
    <t>Ensemble Assurance chômage</t>
  </si>
  <si>
    <t>Montant moyen</t>
  </si>
  <si>
    <t>AUVERGNE RHONE-ALPES</t>
  </si>
  <si>
    <t>BOURGOGNE FRANCHE-COMTE</t>
  </si>
  <si>
    <t>BRETAGNE</t>
  </si>
  <si>
    <t>CENTRE-VAL-DE-LOIRE</t>
  </si>
  <si>
    <t>CORSE</t>
  </si>
  <si>
    <t>ILE-DE-FRANCE</t>
  </si>
  <si>
    <t>NORMANDIE</t>
  </si>
  <si>
    <t>PAYS-DE-LA-LOIRE</t>
  </si>
  <si>
    <t>PROVENCE-ALPES-COTE D AZUR</t>
  </si>
  <si>
    <t>DOM-TOM</t>
  </si>
  <si>
    <t>Salaires et montants moyens bruts des allocataires de l'Assurance chômage</t>
  </si>
  <si>
    <t>Salaire de référence des allocataires de l'Assurance chômage (en tranches)</t>
  </si>
  <si>
    <t>Montant d'allocation chômage et salaires de référence des allocataires de l'Assurance chômage</t>
  </si>
  <si>
    <t>Montant d'allocation chômage des allocataires de l'Assurance chômage (en tranches)</t>
  </si>
  <si>
    <t>Cet onglet présente la répartition du nombre d'allocataires de l'ARE, de l'AREF, et du CSP (ASP et ASP-ARE) par tranches de montant d'allocation chômage versé aux allocataires (en euros).</t>
  </si>
  <si>
    <t>Montant d'allocation chômage et salaire de référence des allocataires de l'Assurance chômage depuis septembre 2001</t>
  </si>
  <si>
    <t>Montant d'allocation chômage des allocataires de l'Assurance chômage par région</t>
  </si>
  <si>
    <t>Montants moyens d'allocation chômage des allocataires de l'Assurance chômage par région</t>
  </si>
  <si>
    <t xml:space="preserve">Salaire brut moyen </t>
  </si>
  <si>
    <t>Montant brut moyen</t>
  </si>
  <si>
    <t>Répartition des allocataires en fonction de leur montant d'indemnisation mensuel, au 30 septembre 2015 (population totale)</t>
  </si>
  <si>
    <t>Répartition des allocataires en fonction de leur salaire mensuel de référence, au 30 septembre 2015 (population totale)</t>
  </si>
  <si>
    <t>Répartition des allocataires en fonction de leur salaire mensuel de référence, au 31 décembre 2015 (population totale)</t>
  </si>
  <si>
    <t>Répartition des allocataires en fonction de leur montant d'indemnisation mensuel, au 31 décembre 2015 (population totale)</t>
  </si>
  <si>
    <t>GRAND EST</t>
  </si>
  <si>
    <t>HAUTS-DE-FRANCE</t>
  </si>
  <si>
    <t>NOUVELLE AQUITAINE</t>
  </si>
  <si>
    <t>OCCITANIE</t>
  </si>
  <si>
    <t>TOTAL FRANCE</t>
  </si>
  <si>
    <t>Répartition des allocataires en fonction de leur salaire mensuel de référence, au 31 mars 2016 (population totale)</t>
  </si>
  <si>
    <t>Répartition des allocataires en fonction de leur montant d'indemnisation mensuel, au 31 mars 2016 (population totale)</t>
  </si>
  <si>
    <t>Répartition des allocataires en fonction de leur salaire mensuel de référence, au 30 juin 2016 (population totale)</t>
  </si>
  <si>
    <t>Répartition des allocataires en fonction de leur montant d'indemnisation mensuel, au 30 juin 2016 (population totale)</t>
  </si>
  <si>
    <t>Répartition des allocataires en fonction de leur salaire mensuel de référence, au 30 septembre 2016 (population totale)</t>
  </si>
  <si>
    <t>Répartition des allocataires en fonction de leur montant d'indemnisation mensuel, au 30 septembre 2016 (population totale)</t>
  </si>
  <si>
    <t>Montants mensuels en euros</t>
  </si>
  <si>
    <t>Répartition des allocataires en fonction de leur salaire mensuel de référence, au 31 décembre 2016 (population totale)</t>
  </si>
  <si>
    <t>Répartition des allocataires en fonction de leur montant d'indemnisation mensuel, au 31 décembre 2016 (population totale)</t>
  </si>
  <si>
    <t>Répartition des allocataires en fonction de leur salaire mensuel de référence, au 31 mars 2017 (population totale)</t>
  </si>
  <si>
    <t>Répartition des allocataires en fonction de leur montant d'indemnisation mensuel, au 31 mars 2017 (population totale)</t>
  </si>
  <si>
    <t>Répartition des allocataires en fonction de leur salaire mensuel de référence, au 30 juin 2017 (population totale)</t>
  </si>
  <si>
    <t>Répartition des allocataires en fonction de leur montant d'indemnisation mensuel, au 30 juin 2017 (population totale)</t>
  </si>
  <si>
    <t>Répartition des allocataires en fonction de leur salaire mensuel de référence, au 30 septembre 2017 (population totale)</t>
  </si>
  <si>
    <t>Répartition des allocataires en fonction de leur montant d'indemnisation mensuel, au 30 septembre 2017 (population totale)</t>
  </si>
  <si>
    <t>Répartition des allocataires en fonction de leur salaire mensuel de référence, au 31 décembre 2017 (population totale)</t>
  </si>
  <si>
    <t>Répartition des allocataires en fonction de leur montant d'indemnisation mensuel, au 31 décembre 2017 (population totale)</t>
  </si>
  <si>
    <t>Répartition des allocataires en fonction de leur salaire mensuel de référence, au 31 mars 2018 (population totale)</t>
  </si>
  <si>
    <t>Répartition des allocataires en fonction de leur montant d'indemnisation mensuel, au 31 mars 2018 (population totale)</t>
  </si>
  <si>
    <t>Répartition des allocataires en fonction de leur salaire mensuel de référence, au 30 juin 2018 (population totale)</t>
  </si>
  <si>
    <t>Répartition des allocataires en fonction de leur montant d'indemnisation mensuel, au 30 juin 2018 (population totale)</t>
  </si>
  <si>
    <t>Répartition des allocataires en fonction de leur salaire mensuel de référence, au 30 septembre 2018 (population totale)</t>
  </si>
  <si>
    <t>Répartition des allocataires en fonction de leur montant d'indemnisation mensuel, au 30 septembre 2018 (population totale)</t>
  </si>
  <si>
    <t>Répartition des allocataires en fonction de leur salaire mensuel de référence, au 31 décembre 2018 (population totale)</t>
  </si>
  <si>
    <t>Répartition des allocataires en fonction de leur montant d'indemnisation mensuel, au 31 décembre 2018 (population totale)</t>
  </si>
  <si>
    <t>Les salaires pris en compte ne peuvent toutefois excéder quatre fois le plafond de la Sécurité sociale (soit 13 244 € (*) par</t>
  </si>
  <si>
    <r>
      <t>(*) : au 1</t>
    </r>
    <r>
      <rPr>
        <vertAlign val="superscript"/>
        <sz val="10"/>
        <rFont val="Garamond"/>
        <family val="1"/>
      </rPr>
      <t>er</t>
    </r>
    <r>
      <rPr>
        <sz val="10"/>
        <rFont val="Garamond"/>
        <family val="1"/>
      </rPr>
      <t xml:space="preserve"> juillet 2018</t>
    </r>
  </si>
  <si>
    <t>• 75% du SJR lorsque le salaire jounalier de référence est inférieur ou égal à 1 162,40 € (*)</t>
  </si>
  <si>
    <t>• la minimale (29,06€) (*) pour un salaire mensuel de référence compris entre 1 162,41 € (*) et 1 272,77 € (*)</t>
  </si>
  <si>
    <t>• 40,4% du salaire + la partie fixe 11,92 € (*) lorsque le salaire mensuel de référence se situe entre 1 272,78 € (*) et 2 154,22 €</t>
  </si>
  <si>
    <t>• et 57% du SJR lorsque le salaire mensuel de référence est supérieur à 2 154,23 € (*).</t>
  </si>
  <si>
    <t>Le montant journalier "plancher" est de 20,81 € (*) (soit 624 € par mois).</t>
  </si>
  <si>
    <t xml:space="preserve"> - 90% des allocataires de l'ASS environ ont le montant maximum (494,40€ en avril 2018), les autres ont un montant différentiel (entre 0 et 494,40€) fonction des ressources.</t>
  </si>
  <si>
    <t xml:space="preserve"> - 85% des allocataires de l'ATS et de l'AER environ ont le taux maximum (1 068 € en avril 2018), les autres ont un taux différentiel (entre 0 et 1 068 €) fonction des ressources.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</si>
</sst>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#,##0&quot; &quot;"/>
    <numFmt numFmtId="166" formatCode="0.0%"/>
    <numFmt numFmtId="167" formatCode="_-* #,##0.00\ [$€]_-;\-* #,##0.00\ [$€]_-;_-* &quot;-&quot;??\ [$€]_-;_-@_-"/>
    <numFmt numFmtId="168" formatCode="mmm/yy&quot; &quot;"/>
    <numFmt numFmtId="169" formatCode="0.0%&quot; &quot;"/>
    <numFmt numFmtId="170" formatCode="mmm/yy&quot;  &quot;"/>
    <numFmt numFmtId="171" formatCode="[$€-2]\ #,##0.00"/>
    <numFmt numFmtId="172" formatCode="#,###&quot; &quot;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0C]mmmm\-yy;@"/>
    <numFmt numFmtId="179" formatCode="#,##0\ &quot;€&quot;"/>
    <numFmt numFmtId="180" formatCode="#,##0_ ;[Red]\-#,##0\ "/>
    <numFmt numFmtId="181" formatCode="mmmm\ yyyy"/>
    <numFmt numFmtId="182" formatCode="#,##0\ [$€-1];\-#,##0\ [$€-1]"/>
    <numFmt numFmtId="183" formatCode="0.000&quot; &quot;"/>
    <numFmt numFmtId="184" formatCode="0.00000000"/>
    <numFmt numFmtId="185" formatCode="0.0000000"/>
    <numFmt numFmtId="186" formatCode="mmm\-yyyy"/>
  </numFmts>
  <fonts count="68">
    <font>
      <sz val="10"/>
      <name val="Garamond"/>
      <family val="0"/>
    </font>
    <font>
      <sz val="11"/>
      <color indexed="8"/>
      <name val="Calibri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  <font>
      <vertAlign val="superscript"/>
      <sz val="10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u val="single"/>
      <sz val="10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Garamond"/>
      <family val="1"/>
    </font>
    <font>
      <u val="single"/>
      <sz val="10"/>
      <color indexed="36"/>
      <name val="Garamond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12"/>
      <name val="Garamond"/>
      <family val="1"/>
    </font>
    <font>
      <b/>
      <sz val="14"/>
      <name val="Garamond"/>
      <family val="1"/>
    </font>
    <font>
      <vertAlign val="superscript"/>
      <sz val="12"/>
      <name val="Garamond"/>
      <family val="1"/>
    </font>
    <font>
      <b/>
      <sz val="9"/>
      <name val="Garamond"/>
      <family val="1"/>
    </font>
    <font>
      <b/>
      <sz val="8"/>
      <color indexed="8"/>
      <name val="Garamond"/>
      <family val="1"/>
    </font>
    <font>
      <sz val="1"/>
      <color indexed="8"/>
      <name val="Arial"/>
      <family val="2"/>
    </font>
    <font>
      <sz val="1"/>
      <color indexed="8"/>
      <name val="Times New Roman"/>
      <family val="1"/>
    </font>
    <font>
      <sz val="20.25"/>
      <color indexed="8"/>
      <name val="Arial"/>
      <family val="2"/>
    </font>
    <font>
      <sz val="8"/>
      <color indexed="8"/>
      <name val="Times New Roman"/>
      <family val="1"/>
    </font>
    <font>
      <sz val="6.3"/>
      <color indexed="8"/>
      <name val="Times New Roman"/>
      <family val="1"/>
    </font>
    <font>
      <b/>
      <sz val="11"/>
      <color indexed="8"/>
      <name val="Calibri"/>
      <family val="2"/>
    </font>
    <font>
      <b/>
      <sz val="1.25"/>
      <color indexed="8"/>
      <name val="Arial"/>
      <family val="2"/>
    </font>
    <font>
      <b/>
      <sz val="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gray125">
        <bgColor indexed="4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2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20" fillId="33" borderId="1" applyNumberFormat="0" applyAlignment="0" applyProtection="0"/>
    <xf numFmtId="0" fontId="54" fillId="34" borderId="2" applyNumberFormat="0" applyAlignment="0" applyProtection="0"/>
    <xf numFmtId="0" fontId="21" fillId="0" borderId="3" applyNumberFormat="0" applyFill="0" applyAlignment="0" applyProtection="0"/>
    <xf numFmtId="0" fontId="55" fillId="35" borderId="4" applyNumberFormat="0" applyAlignment="0" applyProtection="0"/>
    <xf numFmtId="0" fontId="0" fillId="36" borderId="5" applyNumberFormat="0" applyFont="0" applyAlignment="0" applyProtection="0"/>
    <xf numFmtId="0" fontId="18" fillId="7" borderId="1" applyNumberFormat="0" applyAlignment="0" applyProtection="0"/>
    <xf numFmtId="167" fontId="2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8" borderId="2" applyNumberForma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9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41" borderId="10" applyNumberFormat="0" applyFont="0" applyAlignment="0" applyProtection="0"/>
    <xf numFmtId="0" fontId="64" fillId="34" borderId="11" applyNumberForma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33" borderId="12" applyNumberFormat="0" applyAlignment="0" applyProtection="0"/>
    <xf numFmtId="0" fontId="22" fillId="42" borderId="13">
      <alignment horizontal="center" vertical="center"/>
      <protection/>
    </xf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2" fillId="42" borderId="13" applyNumberFormat="0" applyAlignment="0" applyProtection="0"/>
    <xf numFmtId="0" fontId="6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43" borderId="0" xfId="0" applyFont="1" applyFill="1" applyBorder="1" applyAlignment="1">
      <alignment horizontal="right"/>
    </xf>
    <xf numFmtId="3" fontId="0" fillId="44" borderId="0" xfId="0" applyNumberFormat="1" applyFont="1" applyFill="1" applyBorder="1" applyAlignment="1">
      <alignment horizontal="right"/>
    </xf>
    <xf numFmtId="0" fontId="6" fillId="43" borderId="0" xfId="0" applyFont="1" applyFill="1" applyBorder="1" applyAlignment="1" applyProtection="1">
      <alignment horizontal="left"/>
      <protection/>
    </xf>
    <xf numFmtId="0" fontId="0" fillId="43" borderId="0" xfId="0" applyFont="1" applyFill="1" applyBorder="1" applyAlignment="1" applyProtection="1">
      <alignment/>
      <protection locked="0"/>
    </xf>
    <xf numFmtId="0" fontId="7" fillId="43" borderId="0" xfId="0" applyFont="1" applyFill="1" applyBorder="1" applyAlignment="1" applyProtection="1">
      <alignment horizontal="left"/>
      <protection/>
    </xf>
    <xf numFmtId="0" fontId="7" fillId="43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43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43" borderId="0" xfId="83" applyFont="1" applyFill="1">
      <alignment/>
      <protection/>
    </xf>
    <xf numFmtId="0" fontId="8" fillId="43" borderId="0" xfId="83" applyFont="1" applyFill="1" applyBorder="1" applyAlignment="1">
      <alignment horizontal="left" vertical="center"/>
      <protection/>
    </xf>
    <xf numFmtId="0" fontId="9" fillId="43" borderId="0" xfId="83" applyFont="1" applyFill="1">
      <alignment/>
      <protection/>
    </xf>
    <xf numFmtId="0" fontId="3" fillId="43" borderId="0" xfId="83" applyFont="1" applyFill="1">
      <alignment/>
      <protection/>
    </xf>
    <xf numFmtId="0" fontId="2" fillId="43" borderId="0" xfId="83" applyFont="1" applyFill="1" applyBorder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31" fillId="0" borderId="0" xfId="91" applyFont="1">
      <alignment/>
      <protection/>
    </xf>
    <xf numFmtId="0" fontId="31" fillId="0" borderId="0" xfId="91" applyFont="1" applyBorder="1">
      <alignment/>
      <protection/>
    </xf>
    <xf numFmtId="0" fontId="33" fillId="0" borderId="0" xfId="91" applyFont="1" applyBorder="1" applyAlignment="1">
      <alignment/>
      <protection/>
    </xf>
    <xf numFmtId="0" fontId="0" fillId="0" borderId="0" xfId="83" applyFont="1" applyFill="1">
      <alignment/>
      <protection/>
    </xf>
    <xf numFmtId="0" fontId="4" fillId="47" borderId="0" xfId="0" applyFont="1" applyFill="1" applyBorder="1" applyAlignment="1">
      <alignment horizontal="center" vertical="center"/>
    </xf>
    <xf numFmtId="0" fontId="32" fillId="0" borderId="0" xfId="88" applyFont="1" applyAlignment="1">
      <alignment horizontal="center"/>
      <protection/>
    </xf>
    <xf numFmtId="0" fontId="35" fillId="0" borderId="0" xfId="91" applyFont="1">
      <alignment/>
      <protection/>
    </xf>
    <xf numFmtId="0" fontId="31" fillId="0" borderId="19" xfId="91" applyFont="1" applyBorder="1" applyAlignment="1">
      <alignment horizontal="center" vertical="center"/>
      <protection/>
    </xf>
    <xf numFmtId="0" fontId="31" fillId="0" borderId="20" xfId="91" applyFont="1" applyBorder="1" applyAlignment="1">
      <alignment horizontal="center" vertical="center"/>
      <protection/>
    </xf>
    <xf numFmtId="0" fontId="35" fillId="36" borderId="20" xfId="85" applyFont="1" applyFill="1" applyBorder="1" applyAlignment="1">
      <alignment horizontal="center" vertical="center"/>
      <protection/>
    </xf>
    <xf numFmtId="0" fontId="35" fillId="36" borderId="21" xfId="85" applyFont="1" applyFill="1" applyBorder="1" applyAlignment="1">
      <alignment horizontal="center" vertical="center"/>
      <protection/>
    </xf>
    <xf numFmtId="0" fontId="36" fillId="48" borderId="22" xfId="92" applyFont="1" applyFill="1" applyBorder="1" applyAlignment="1">
      <alignment horizontal="center" vertical="center" wrapText="1"/>
      <protection/>
    </xf>
    <xf numFmtId="0" fontId="34" fillId="48" borderId="21" xfId="92" applyFont="1" applyFill="1" applyBorder="1" applyAlignment="1">
      <alignment horizontal="center" vertical="center" wrapText="1"/>
      <protection/>
    </xf>
    <xf numFmtId="0" fontId="32" fillId="36" borderId="19" xfId="91" applyFont="1" applyFill="1" applyBorder="1" applyAlignment="1">
      <alignment horizontal="center" vertical="center"/>
      <protection/>
    </xf>
    <xf numFmtId="0" fontId="36" fillId="48" borderId="21" xfId="92" applyFont="1" applyFill="1" applyBorder="1" applyAlignment="1">
      <alignment horizontal="center" vertical="center" wrapText="1"/>
      <protection/>
    </xf>
    <xf numFmtId="166" fontId="31" fillId="36" borderId="20" xfId="91" applyNumberFormat="1" applyFont="1" applyFill="1" applyBorder="1" applyAlignment="1">
      <alignment horizontal="center"/>
      <protection/>
    </xf>
    <xf numFmtId="166" fontId="31" fillId="36" borderId="19" xfId="91" applyNumberFormat="1" applyFont="1" applyFill="1" applyBorder="1" applyAlignment="1">
      <alignment horizontal="center"/>
      <protection/>
    </xf>
    <xf numFmtId="0" fontId="31" fillId="0" borderId="23" xfId="91" applyFont="1" applyBorder="1" applyAlignment="1">
      <alignment horizontal="center" vertical="center"/>
      <protection/>
    </xf>
    <xf numFmtId="0" fontId="31" fillId="0" borderId="24" xfId="91" applyFont="1" applyBorder="1" applyAlignment="1">
      <alignment horizontal="center" vertical="center"/>
      <protection/>
    </xf>
    <xf numFmtId="3" fontId="31" fillId="0" borderId="19" xfId="91" applyNumberFormat="1" applyFont="1" applyBorder="1" applyAlignment="1">
      <alignment horizontal="center"/>
      <protection/>
    </xf>
    <xf numFmtId="3" fontId="31" fillId="0" borderId="20" xfId="91" applyNumberFormat="1" applyFont="1" applyBorder="1" applyAlignment="1">
      <alignment horizontal="center"/>
      <protection/>
    </xf>
    <xf numFmtId="3" fontId="31" fillId="0" borderId="23" xfId="91" applyNumberFormat="1" applyFont="1" applyBorder="1" applyAlignment="1">
      <alignment horizontal="center"/>
      <protection/>
    </xf>
    <xf numFmtId="3" fontId="31" fillId="0" borderId="24" xfId="91" applyNumberFormat="1" applyFont="1" applyBorder="1" applyAlignment="1">
      <alignment horizontal="center"/>
      <protection/>
    </xf>
    <xf numFmtId="9" fontId="32" fillId="36" borderId="19" xfId="91" applyNumberFormat="1" applyFont="1" applyFill="1" applyBorder="1" applyAlignment="1">
      <alignment horizontal="center" vertical="center"/>
      <protection/>
    </xf>
    <xf numFmtId="3" fontId="32" fillId="36" borderId="19" xfId="91" applyNumberFormat="1" applyFont="1" applyFill="1" applyBorder="1" applyAlignment="1">
      <alignment horizontal="center" vertical="center"/>
      <protection/>
    </xf>
    <xf numFmtId="0" fontId="6" fillId="43" borderId="0" xfId="83" applyFont="1" applyFill="1">
      <alignment/>
      <protection/>
    </xf>
    <xf numFmtId="0" fontId="9" fillId="43" borderId="0" xfId="87" applyFont="1" applyFill="1">
      <alignment/>
      <protection/>
    </xf>
    <xf numFmtId="0" fontId="0" fillId="43" borderId="0" xfId="87" applyFont="1" applyFill="1">
      <alignment/>
      <protection/>
    </xf>
    <xf numFmtId="0" fontId="3" fillId="43" borderId="0" xfId="87" applyFont="1" applyFill="1">
      <alignment/>
      <protection/>
    </xf>
    <xf numFmtId="0" fontId="2" fillId="43" borderId="0" xfId="87" applyFont="1" applyFill="1">
      <alignment/>
      <protection/>
    </xf>
    <xf numFmtId="0" fontId="37" fillId="43" borderId="0" xfId="74" applyFont="1" applyFill="1" applyAlignment="1" applyProtection="1">
      <alignment/>
      <protection/>
    </xf>
    <xf numFmtId="0" fontId="3" fillId="43" borderId="0" xfId="83" applyFont="1" applyFill="1" applyBorder="1">
      <alignment/>
      <protection/>
    </xf>
    <xf numFmtId="0" fontId="9" fillId="0" borderId="0" xfId="83" applyFont="1" applyFill="1">
      <alignment/>
      <protection/>
    </xf>
    <xf numFmtId="0" fontId="9" fillId="0" borderId="0" xfId="83" applyFont="1" applyFill="1" applyBorder="1">
      <alignment/>
      <protection/>
    </xf>
    <xf numFmtId="0" fontId="38" fillId="0" borderId="0" xfId="83" applyFont="1" applyFill="1">
      <alignment/>
      <protection/>
    </xf>
    <xf numFmtId="0" fontId="0" fillId="0" borderId="0" xfId="84" applyFont="1">
      <alignment/>
      <protection/>
    </xf>
    <xf numFmtId="0" fontId="9" fillId="0" borderId="0" xfId="84" applyFont="1">
      <alignment/>
      <protection/>
    </xf>
    <xf numFmtId="0" fontId="38" fillId="0" borderId="0" xfId="84" applyFont="1">
      <alignment/>
      <protection/>
    </xf>
    <xf numFmtId="0" fontId="5" fillId="0" borderId="0" xfId="84" applyFont="1">
      <alignment/>
      <protection/>
    </xf>
    <xf numFmtId="0" fontId="31" fillId="0" borderId="19" xfId="91" applyFont="1" applyBorder="1" applyAlignment="1">
      <alignment horizontal="center" vertical="center"/>
      <protection/>
    </xf>
    <xf numFmtId="166" fontId="31" fillId="36" borderId="20" xfId="91" applyNumberFormat="1" applyFont="1" applyFill="1" applyBorder="1" applyAlignment="1">
      <alignment horizontal="center"/>
      <protection/>
    </xf>
    <xf numFmtId="166" fontId="31" fillId="36" borderId="19" xfId="91" applyNumberFormat="1" applyFont="1" applyFill="1" applyBorder="1" applyAlignment="1">
      <alignment horizontal="center"/>
      <protection/>
    </xf>
    <xf numFmtId="0" fontId="35" fillId="36" borderId="20" xfId="86" applyFont="1" applyFill="1" applyBorder="1" applyAlignment="1">
      <alignment horizontal="center" vertical="center"/>
      <protection/>
    </xf>
    <xf numFmtId="0" fontId="35" fillId="36" borderId="21" xfId="86" applyFont="1" applyFill="1" applyBorder="1" applyAlignment="1">
      <alignment horizontal="center" vertical="center"/>
      <protection/>
    </xf>
    <xf numFmtId="0" fontId="31" fillId="0" borderId="23" xfId="91" applyFont="1" applyBorder="1" applyAlignment="1">
      <alignment horizontal="center" vertical="center"/>
      <protection/>
    </xf>
    <xf numFmtId="3" fontId="32" fillId="36" borderId="21" xfId="91" applyNumberFormat="1" applyFont="1" applyFill="1" applyBorder="1" applyAlignment="1">
      <alignment horizontal="center" vertical="center"/>
      <protection/>
    </xf>
    <xf numFmtId="9" fontId="32" fillId="36" borderId="21" xfId="91" applyNumberFormat="1" applyFont="1" applyFill="1" applyBorder="1" applyAlignment="1">
      <alignment horizontal="center" vertical="center"/>
      <protection/>
    </xf>
    <xf numFmtId="3" fontId="32" fillId="36" borderId="22" xfId="91" applyNumberFormat="1" applyFont="1" applyFill="1" applyBorder="1" applyAlignment="1">
      <alignment horizontal="center" vertical="center"/>
      <protection/>
    </xf>
    <xf numFmtId="0" fontId="0" fillId="0" borderId="0" xfId="90" applyFont="1">
      <alignment/>
      <protection/>
    </xf>
    <xf numFmtId="0" fontId="26" fillId="0" borderId="0" xfId="89" applyFont="1" applyBorder="1" applyAlignment="1">
      <alignment horizontal="center" vertical="center"/>
      <protection/>
    </xf>
    <xf numFmtId="0" fontId="6" fillId="0" borderId="0" xfId="89" applyFont="1" applyBorder="1" applyAlignment="1">
      <alignment horizontal="center" vertical="center"/>
      <protection/>
    </xf>
    <xf numFmtId="0" fontId="26" fillId="0" borderId="0" xfId="89" applyFont="1" applyBorder="1" applyAlignment="1">
      <alignment horizontal="centerContinuous" wrapText="1"/>
      <protection/>
    </xf>
    <xf numFmtId="169" fontId="26" fillId="0" borderId="0" xfId="89" applyNumberFormat="1" applyFont="1" applyBorder="1" applyAlignment="1">
      <alignment horizontal="right"/>
      <protection/>
    </xf>
    <xf numFmtId="0" fontId="40" fillId="0" borderId="0" xfId="90" applyFont="1" applyFill="1" applyBorder="1">
      <alignment/>
      <protection/>
    </xf>
    <xf numFmtId="0" fontId="26" fillId="0" borderId="0" xfId="90" applyFont="1" applyFill="1" applyBorder="1">
      <alignment/>
      <protection/>
    </xf>
    <xf numFmtId="165" fontId="0" fillId="0" borderId="0" xfId="90" applyNumberFormat="1" applyFont="1">
      <alignment/>
      <protection/>
    </xf>
    <xf numFmtId="2" fontId="0" fillId="0" borderId="0" xfId="90" applyNumberFormat="1" applyFont="1">
      <alignment/>
      <protection/>
    </xf>
    <xf numFmtId="1" fontId="26" fillId="0" borderId="0" xfId="90" applyNumberFormat="1" applyFont="1" applyFill="1" applyBorder="1">
      <alignment/>
      <protection/>
    </xf>
    <xf numFmtId="0" fontId="32" fillId="36" borderId="21" xfId="91" applyFont="1" applyFill="1" applyBorder="1" applyAlignment="1">
      <alignment horizontal="center" vertical="center"/>
      <protection/>
    </xf>
    <xf numFmtId="165" fontId="26" fillId="0" borderId="25" xfId="89" applyNumberFormat="1" applyFont="1" applyBorder="1">
      <alignment/>
      <protection/>
    </xf>
    <xf numFmtId="165" fontId="26" fillId="0" borderId="26" xfId="89" applyNumberFormat="1" applyFont="1" applyBorder="1">
      <alignment/>
      <protection/>
    </xf>
    <xf numFmtId="165" fontId="26" fillId="0" borderId="27" xfId="89" applyNumberFormat="1" applyFont="1" applyBorder="1">
      <alignment/>
      <protection/>
    </xf>
    <xf numFmtId="165" fontId="26" fillId="0" borderId="27" xfId="90" applyNumberFormat="1" applyFont="1" applyBorder="1">
      <alignment/>
      <protection/>
    </xf>
    <xf numFmtId="165" fontId="26" fillId="0" borderId="26" xfId="90" applyNumberFormat="1" applyFont="1" applyBorder="1">
      <alignment/>
      <protection/>
    </xf>
    <xf numFmtId="169" fontId="26" fillId="0" borderId="28" xfId="89" applyNumberFormat="1" applyFont="1" applyBorder="1">
      <alignment/>
      <protection/>
    </xf>
    <xf numFmtId="169" fontId="26" fillId="0" borderId="29" xfId="89" applyNumberFormat="1" applyFont="1" applyBorder="1">
      <alignment/>
      <protection/>
    </xf>
    <xf numFmtId="169" fontId="26" fillId="0" borderId="30" xfId="89" applyNumberFormat="1" applyFont="1" applyBorder="1">
      <alignment/>
      <protection/>
    </xf>
    <xf numFmtId="165" fontId="26" fillId="0" borderId="28" xfId="89" applyNumberFormat="1" applyFont="1" applyBorder="1">
      <alignment/>
      <protection/>
    </xf>
    <xf numFmtId="165" fontId="26" fillId="0" borderId="29" xfId="89" applyNumberFormat="1" applyFont="1" applyBorder="1">
      <alignment/>
      <protection/>
    </xf>
    <xf numFmtId="165" fontId="26" fillId="0" borderId="30" xfId="89" applyNumberFormat="1" applyFont="1" applyBorder="1">
      <alignment/>
      <protection/>
    </xf>
    <xf numFmtId="165" fontId="26" fillId="0" borderId="30" xfId="90" applyNumberFormat="1" applyFont="1" applyBorder="1">
      <alignment/>
      <protection/>
    </xf>
    <xf numFmtId="165" fontId="26" fillId="0" borderId="29" xfId="90" applyNumberFormat="1" applyFont="1" applyBorder="1">
      <alignment/>
      <protection/>
    </xf>
    <xf numFmtId="165" fontId="26" fillId="0" borderId="25" xfId="90" applyNumberFormat="1" applyFont="1" applyBorder="1">
      <alignment/>
      <protection/>
    </xf>
    <xf numFmtId="165" fontId="26" fillId="0" borderId="28" xfId="90" applyNumberFormat="1" applyFont="1" applyBorder="1">
      <alignment/>
      <protection/>
    </xf>
    <xf numFmtId="170" fontId="26" fillId="0" borderId="19" xfId="89" applyNumberFormat="1" applyFont="1" applyBorder="1">
      <alignment/>
      <protection/>
    </xf>
    <xf numFmtId="169" fontId="26" fillId="0" borderId="31" xfId="89" applyNumberFormat="1" applyFont="1" applyBorder="1" applyAlignment="1">
      <alignment horizontal="right"/>
      <protection/>
    </xf>
    <xf numFmtId="170" fontId="26" fillId="0" borderId="20" xfId="89" applyNumberFormat="1" applyFont="1" applyBorder="1">
      <alignment/>
      <protection/>
    </xf>
    <xf numFmtId="169" fontId="26" fillId="0" borderId="32" xfId="89" applyNumberFormat="1" applyFont="1" applyBorder="1" applyAlignment="1">
      <alignment horizontal="right"/>
      <protection/>
    </xf>
    <xf numFmtId="170" fontId="26" fillId="0" borderId="33" xfId="89" applyNumberFormat="1" applyFont="1" applyBorder="1">
      <alignment/>
      <protection/>
    </xf>
    <xf numFmtId="169" fontId="26" fillId="0" borderId="34" xfId="89" applyNumberFormat="1" applyFont="1" applyBorder="1" applyAlignment="1">
      <alignment horizontal="right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35" xfId="89" applyFont="1" applyBorder="1" applyAlignment="1">
      <alignment horizontal="centerContinuous" wrapText="1"/>
      <protection/>
    </xf>
    <xf numFmtId="0" fontId="26" fillId="0" borderId="36" xfId="89" applyFont="1" applyBorder="1" applyAlignment="1">
      <alignment horizontal="center" wrapText="1"/>
      <protection/>
    </xf>
    <xf numFmtId="0" fontId="26" fillId="0" borderId="37" xfId="89" applyFont="1" applyBorder="1" applyAlignment="1">
      <alignment horizontal="centerContinuous" wrapText="1"/>
      <protection/>
    </xf>
    <xf numFmtId="0" fontId="26" fillId="0" borderId="37" xfId="89" applyFont="1" applyBorder="1" applyAlignment="1">
      <alignment horizontal="center" wrapText="1"/>
      <protection/>
    </xf>
    <xf numFmtId="3" fontId="31" fillId="0" borderId="0" xfId="91" applyNumberFormat="1" applyFont="1">
      <alignment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0" fontId="6" fillId="0" borderId="21" xfId="90" applyFont="1" applyBorder="1">
      <alignment/>
      <protection/>
    </xf>
    <xf numFmtId="0" fontId="0" fillId="0" borderId="24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6" fontId="31" fillId="0" borderId="0" xfId="91" applyNumberFormat="1" applyFont="1">
      <alignment/>
      <protection/>
    </xf>
    <xf numFmtId="0" fontId="4" fillId="45" borderId="38" xfId="0" applyFont="1" applyFill="1" applyBorder="1" applyAlignment="1">
      <alignment horizontal="center" vertical="center"/>
    </xf>
    <xf numFmtId="0" fontId="4" fillId="45" borderId="39" xfId="0" applyFont="1" applyFill="1" applyBorder="1" applyAlignment="1">
      <alignment horizontal="center" vertical="center"/>
    </xf>
    <xf numFmtId="0" fontId="4" fillId="45" borderId="40" xfId="0" applyFont="1" applyFill="1" applyBorder="1" applyAlignment="1">
      <alignment horizontal="center" vertical="center"/>
    </xf>
    <xf numFmtId="0" fontId="4" fillId="4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 horizontal="center" vertical="center"/>
    </xf>
    <xf numFmtId="0" fontId="4" fillId="47" borderId="40" xfId="0" applyFont="1" applyFill="1" applyBorder="1" applyAlignment="1">
      <alignment horizontal="center" vertical="center"/>
    </xf>
    <xf numFmtId="0" fontId="4" fillId="46" borderId="38" xfId="0" applyFont="1" applyFill="1" applyBorder="1" applyAlignment="1">
      <alignment horizontal="center" vertical="center"/>
    </xf>
    <xf numFmtId="0" fontId="4" fillId="46" borderId="39" xfId="0" applyFont="1" applyFill="1" applyBorder="1" applyAlignment="1">
      <alignment horizontal="center" vertical="center"/>
    </xf>
    <xf numFmtId="0" fontId="4" fillId="46" borderId="40" xfId="0" applyFont="1" applyFill="1" applyBorder="1" applyAlignment="1">
      <alignment horizontal="center" vertical="center"/>
    </xf>
    <xf numFmtId="6" fontId="35" fillId="36" borderId="22" xfId="91" applyNumberFormat="1" applyFont="1" applyFill="1" applyBorder="1" applyAlignment="1">
      <alignment horizontal="center" vertical="center"/>
      <protection/>
    </xf>
    <xf numFmtId="6" fontId="35" fillId="36" borderId="36" xfId="91" applyNumberFormat="1" applyFont="1" applyFill="1" applyBorder="1" applyAlignment="1">
      <alignment horizontal="center" vertical="center"/>
      <protection/>
    </xf>
    <xf numFmtId="0" fontId="36" fillId="48" borderId="23" xfId="92" applyFont="1" applyFill="1" applyBorder="1" applyAlignment="1">
      <alignment horizontal="center" vertical="center" wrapText="1"/>
      <protection/>
    </xf>
    <xf numFmtId="0" fontId="36" fillId="48" borderId="31" xfId="92" applyFont="1" applyFill="1" applyBorder="1" applyAlignment="1">
      <alignment horizontal="center" vertical="center" wrapText="1"/>
      <protection/>
    </xf>
    <xf numFmtId="0" fontId="36" fillId="48" borderId="41" xfId="92" applyFont="1" applyFill="1" applyBorder="1" applyAlignment="1">
      <alignment horizontal="center" vertical="center" wrapText="1"/>
      <protection/>
    </xf>
    <xf numFmtId="0" fontId="36" fillId="48" borderId="34" xfId="92" applyFont="1" applyFill="1" applyBorder="1" applyAlignment="1">
      <alignment horizontal="center" vertical="center" wrapText="1"/>
      <protection/>
    </xf>
    <xf numFmtId="0" fontId="36" fillId="48" borderId="19" xfId="92" applyFont="1" applyFill="1" applyBorder="1" applyAlignment="1">
      <alignment horizontal="center" vertical="center" wrapText="1"/>
      <protection/>
    </xf>
    <xf numFmtId="0" fontId="36" fillId="48" borderId="20" xfId="92" applyFont="1" applyFill="1" applyBorder="1" applyAlignment="1">
      <alignment horizontal="center" vertical="center" wrapText="1"/>
      <protection/>
    </xf>
    <xf numFmtId="0" fontId="36" fillId="48" borderId="42" xfId="92" applyFont="1" applyFill="1" applyBorder="1" applyAlignment="1">
      <alignment horizontal="center" vertical="center" wrapText="1"/>
      <protection/>
    </xf>
    <xf numFmtId="0" fontId="36" fillId="48" borderId="0" xfId="92" applyFont="1" applyFill="1" applyBorder="1" applyAlignment="1">
      <alignment horizontal="center" vertical="center" wrapText="1"/>
      <protection/>
    </xf>
    <xf numFmtId="0" fontId="36" fillId="48" borderId="32" xfId="92" applyFont="1" applyFill="1" applyBorder="1" applyAlignment="1">
      <alignment horizontal="center" vertical="center" wrapText="1"/>
      <protection/>
    </xf>
    <xf numFmtId="0" fontId="36" fillId="48" borderId="24" xfId="92" applyFont="1" applyFill="1" applyBorder="1" applyAlignment="1">
      <alignment horizontal="center" vertical="center" wrapText="1"/>
      <protection/>
    </xf>
    <xf numFmtId="6" fontId="31" fillId="0" borderId="0" xfId="91" applyNumberFormat="1" applyFont="1" applyAlignment="1">
      <alignment horizontal="center"/>
      <protection/>
    </xf>
    <xf numFmtId="0" fontId="41" fillId="0" borderId="19" xfId="92" applyFont="1" applyFill="1" applyBorder="1" applyAlignment="1">
      <alignment horizontal="center" vertical="center" wrapText="1"/>
      <protection/>
    </xf>
    <xf numFmtId="0" fontId="41" fillId="0" borderId="20" xfId="92" applyFont="1" applyFill="1" applyBorder="1" applyAlignment="1">
      <alignment horizontal="center" vertical="center" wrapText="1"/>
      <protection/>
    </xf>
    <xf numFmtId="0" fontId="41" fillId="0" borderId="41" xfId="92" applyFont="1" applyFill="1" applyBorder="1" applyAlignment="1">
      <alignment horizontal="center" vertical="center" wrapText="1"/>
      <protection/>
    </xf>
    <xf numFmtId="17" fontId="6" fillId="0" borderId="23" xfId="92" applyNumberFormat="1" applyFont="1" applyFill="1" applyBorder="1" applyAlignment="1">
      <alignment horizontal="center" vertical="center" wrapText="1"/>
      <protection/>
    </xf>
    <xf numFmtId="0" fontId="6" fillId="0" borderId="31" xfId="92" applyFont="1" applyFill="1" applyBorder="1" applyAlignment="1">
      <alignment horizontal="center" vertical="center" wrapText="1"/>
      <protection/>
    </xf>
    <xf numFmtId="0" fontId="6" fillId="0" borderId="41" xfId="92" applyFont="1" applyFill="1" applyBorder="1" applyAlignment="1">
      <alignment horizontal="center" vertical="center" wrapText="1"/>
      <protection/>
    </xf>
    <xf numFmtId="0" fontId="6" fillId="0" borderId="34" xfId="92" applyFont="1" applyFill="1" applyBorder="1" applyAlignment="1">
      <alignment horizontal="center" vertical="center" wrapText="1"/>
      <protection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_Classeur1" xfId="84"/>
    <cellStyle name="Normal_DISS0199" xfId="85"/>
    <cellStyle name="Normal_DISS0199_taux et salaires" xfId="86"/>
    <cellStyle name="Normal_fichiers BFM regions" xfId="87"/>
    <cellStyle name="Normal_GRAF TAUX SALAIRE" xfId="88"/>
    <cellStyle name="Normal_GRAF TAUX SALAIRE_Recapcalcul2014" xfId="89"/>
    <cellStyle name="Normal_Recapcalcul2014" xfId="90"/>
    <cellStyle name="Normal_Salaire Taux Pop totale" xfId="91"/>
    <cellStyle name="Normal_SALC0199" xfId="92"/>
    <cellStyle name="Note" xfId="93"/>
    <cellStyle name="Output" xfId="94"/>
    <cellStyle name="Percent" xfId="95"/>
    <cellStyle name="Satisfaisant" xfId="96"/>
    <cellStyle name="Sortie" xfId="97"/>
    <cellStyle name="Style 1" xfId="98"/>
    <cellStyle name="Texte explicatif" xfId="99"/>
    <cellStyle name="Title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Répartition par tranche de salaire mensuel au 30 septembre 2013 et 2014  Assurance chômage et de la formation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30 septembre 2013</c:v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'évolution montants et salaires'!#REF!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'évolution montants et salaires'!#REF!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30 septembre 2014</c:v>
          </c:tx>
          <c:spPr>
            <a:solidFill>
              <a:srgbClr val="96969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'évolution montants et salaires'!#REF!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'évolution montants et salaires'!#REF!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081535"/>
        <c:axId val="29298360"/>
      </c:barChart>
      <c:catAx>
        <c:axId val="330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Tranche de salaire mensuel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€-2]\ #,##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2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298360"/>
        <c:crosses val="autoZero"/>
        <c:auto val="1"/>
        <c:lblOffset val="100"/>
        <c:tickLblSkip val="1"/>
        <c:noMultiLvlLbl val="0"/>
      </c:catAx>
      <c:valAx>
        <c:axId val="29298360"/>
        <c:scaling>
          <c:orientation val="minMax"/>
          <c:max val="2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% de l'effectif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081535"/>
        <c:crossesAt val="1"/>
        <c:crossBetween val="between"/>
        <c:dispUnits/>
        <c:majorUnit val="2"/>
        <c:minorUnit val="2"/>
      </c:valAx>
      <c:spPr>
        <a:solidFill>
          <a:srgbClr val="CC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775"/>
          <c:w val="0.922"/>
          <c:h val="0.94625"/>
        </c:manualLayout>
      </c:layout>
      <c:lineChart>
        <c:grouping val="standard"/>
        <c:varyColors val="0"/>
        <c:ser>
          <c:idx val="0"/>
          <c:order val="0"/>
          <c:tx>
            <c:v>  Salaire brut moyen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'évolution montants et salaires'!$A$10:$A$74</c:f>
              <c:strCache/>
            </c:strRef>
          </c:cat>
          <c:val>
            <c:numRef>
              <c:f>'évolution montants et salaires'!$B$10:$B$74</c:f>
              <c:numCache/>
            </c:numRef>
          </c:val>
          <c:smooth val="0"/>
        </c:ser>
        <c:marker val="1"/>
        <c:axId val="62358649"/>
        <c:axId val="24356930"/>
      </c:lineChart>
      <c:lineChart>
        <c:grouping val="standard"/>
        <c:varyColors val="0"/>
        <c:ser>
          <c:idx val="1"/>
          <c:order val="1"/>
          <c:tx>
            <c:v>  Montant brut moyen d'allocation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'évolution montants et salaires'!$A$10:$A$74</c:f>
              <c:strCache/>
            </c:strRef>
          </c:cat>
          <c:val>
            <c:numRef>
              <c:f>'évolution montants et salaires'!$D$10:$D$74</c:f>
              <c:numCache/>
            </c:numRef>
          </c:val>
          <c:smooth val="0"/>
        </c:ser>
        <c:marker val="1"/>
        <c:axId val="17885779"/>
        <c:axId val="26754284"/>
      </c:lineChart>
      <c:catAx>
        <c:axId val="62358649"/>
        <c:scaling>
          <c:orientation val="minMax"/>
        </c:scaling>
        <c:axPos val="b"/>
        <c:delete val="0"/>
        <c:numFmt formatCode="mmm/yy&quot; 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56930"/>
        <c:crosses val="autoZero"/>
        <c:auto val="0"/>
        <c:lblOffset val="100"/>
        <c:tickLblSkip val="2"/>
        <c:noMultiLvlLbl val="0"/>
      </c:catAx>
      <c:valAx>
        <c:axId val="24356930"/>
        <c:scaling>
          <c:orientation val="minMax"/>
          <c:max val="2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649"/>
        <c:crossesAt val="1"/>
        <c:crossBetween val="between"/>
        <c:dispUnits/>
        <c:majorUnit val="100"/>
        <c:minorUnit val="50"/>
      </c:valAx>
      <c:catAx>
        <c:axId val="1788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  <c:max val="2100"/>
          <c:min val="700"/>
        </c:scaling>
        <c:axPos val="l"/>
        <c:delete val="1"/>
        <c:majorTickMark val="out"/>
        <c:minorTickMark val="none"/>
        <c:tickLblPos val="nextTo"/>
        <c:crossAx val="17885779"/>
        <c:crosses val="max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4145"/>
          <c:w val="0.268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</xdr:col>
      <xdr:colOff>1009650</xdr:colOff>
      <xdr:row>4</xdr:row>
      <xdr:rowOff>0</xdr:rowOff>
    </xdr:to>
    <xdr:pic>
      <xdr:nvPicPr>
        <xdr:cNvPr id="1" name="Picture 1" descr="logo_pole_emploi_75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33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-0.12075</cdr:x>
      <cdr:y>-0.117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57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1" name="Graphique 2"/>
        <xdr:cNvGraphicFramePr/>
      </xdr:nvGraphicFramePr>
      <xdr:xfrm>
        <a:off x="4057650" y="9544050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47625</xdr:rowOff>
    </xdr:from>
    <xdr:to>
      <xdr:col>17</xdr:col>
      <xdr:colOff>733425</xdr:colOff>
      <xdr:row>34</xdr:row>
      <xdr:rowOff>133350</xdr:rowOff>
    </xdr:to>
    <xdr:graphicFrame>
      <xdr:nvGraphicFramePr>
        <xdr:cNvPr id="2" name="Graphique 3"/>
        <xdr:cNvGraphicFramePr/>
      </xdr:nvGraphicFramePr>
      <xdr:xfrm>
        <a:off x="4886325" y="581025"/>
        <a:ext cx="81438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\DES06\COU\TAUSAL99\TAUSAL99\GRAF%20TAUX%20SA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\DES06\COU\TAUSAL99\TAUSAL99\GRAF%20TAUX%20SA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RAC199"/>
      <sheetName val="GFRAC0299"/>
      <sheetName val="GRAF0299 PTOT"/>
      <sheetName val="GFRAC0299PTPL"/>
      <sheetName val="GFRAC0399"/>
      <sheetName val="GRAF03PTOT"/>
      <sheetName val="GRAF03TPL"/>
      <sheetName val="GRAC0499"/>
      <sheetName val="GRAF04PTOT"/>
      <sheetName val="GRAF04TPL"/>
      <sheetName val="TSALAN"/>
    </sheetNames>
    <sheetDataSet>
      <sheetData sheetId="10">
        <row r="1">
          <cell r="A1" t="str">
            <v>Salaire moyen brut mensuel en Francs (population totale)</v>
          </cell>
        </row>
        <row r="3">
          <cell r="B3" t="str">
            <v>RAC hors AFR</v>
          </cell>
          <cell r="D3" t="str">
            <v>AFR</v>
          </cell>
          <cell r="F3" t="str">
            <v>        Total RAC</v>
          </cell>
        </row>
        <row r="4">
          <cell r="B4" t="str">
            <v>Montant moyen</v>
          </cell>
          <cell r="C4" t="str">
            <v>Evolution Annuelle</v>
          </cell>
          <cell r="D4" t="str">
            <v>Montant moyen</v>
          </cell>
          <cell r="E4" t="str">
            <v>Evolution Annuelle</v>
          </cell>
          <cell r="F4" t="str">
            <v>Montant moyen</v>
          </cell>
          <cell r="G4" t="str">
            <v>Evolution Annuelle</v>
          </cell>
        </row>
        <row r="5">
          <cell r="A5">
            <v>34394</v>
          </cell>
          <cell r="B5">
            <v>7937</v>
          </cell>
          <cell r="C5">
            <v>-0.001</v>
          </cell>
          <cell r="D5">
            <v>7386</v>
          </cell>
          <cell r="E5">
            <v>0.017</v>
          </cell>
          <cell r="F5">
            <v>7898</v>
          </cell>
          <cell r="G5">
            <v>-0.002</v>
          </cell>
        </row>
        <row r="6">
          <cell r="A6">
            <v>34486</v>
          </cell>
          <cell r="B6">
            <v>8120</v>
          </cell>
          <cell r="C6">
            <v>-0.003</v>
          </cell>
          <cell r="D6">
            <v>7616</v>
          </cell>
          <cell r="E6">
            <v>0.044</v>
          </cell>
          <cell r="F6">
            <v>8092</v>
          </cell>
          <cell r="G6">
            <v>0.005</v>
          </cell>
        </row>
        <row r="7">
          <cell r="A7">
            <v>34578</v>
          </cell>
          <cell r="B7">
            <v>8145</v>
          </cell>
          <cell r="C7">
            <v>0.013</v>
          </cell>
          <cell r="D7">
            <v>7631</v>
          </cell>
          <cell r="E7">
            <v>0.047</v>
          </cell>
          <cell r="F7">
            <v>8124</v>
          </cell>
          <cell r="G7">
            <v>0.014</v>
          </cell>
        </row>
        <row r="8">
          <cell r="A8">
            <v>34669</v>
          </cell>
          <cell r="B8">
            <v>8077</v>
          </cell>
          <cell r="C8">
            <v>0.018</v>
          </cell>
          <cell r="D8">
            <v>7628</v>
          </cell>
          <cell r="E8">
            <v>0.027</v>
          </cell>
          <cell r="F8">
            <v>8052</v>
          </cell>
          <cell r="G8">
            <v>0.018</v>
          </cell>
        </row>
        <row r="9">
          <cell r="A9">
            <v>34759</v>
          </cell>
          <cell r="B9">
            <v>8126</v>
          </cell>
          <cell r="C9">
            <v>0.02381252362353534</v>
          </cell>
          <cell r="D9">
            <v>7519</v>
          </cell>
          <cell r="E9">
            <v>0.01800704034660168</v>
          </cell>
          <cell r="F9">
            <v>8085</v>
          </cell>
          <cell r="G9">
            <v>0.023676880222841225</v>
          </cell>
        </row>
        <row r="10">
          <cell r="A10">
            <v>34851</v>
          </cell>
          <cell r="B10">
            <v>8362</v>
          </cell>
          <cell r="C10">
            <v>0.02980295566502463</v>
          </cell>
          <cell r="D10">
            <v>7745</v>
          </cell>
          <cell r="E10">
            <v>0.016938025210084032</v>
          </cell>
          <cell r="F10">
            <v>8330</v>
          </cell>
          <cell r="G10">
            <v>0.029411764705882353</v>
          </cell>
        </row>
        <row r="11">
          <cell r="A11">
            <v>34943</v>
          </cell>
          <cell r="B11">
            <v>8319</v>
          </cell>
          <cell r="C11">
            <v>0.02136279926335175</v>
          </cell>
          <cell r="D11">
            <v>7629</v>
          </cell>
          <cell r="E11">
            <v>-0.0002620888481195125</v>
          </cell>
          <cell r="F11">
            <v>8291</v>
          </cell>
          <cell r="G11">
            <v>0.020556376169374693</v>
          </cell>
        </row>
        <row r="12">
          <cell r="A12">
            <v>35034</v>
          </cell>
          <cell r="B12">
            <v>8170</v>
          </cell>
          <cell r="C12">
            <v>0.011514176055466138</v>
          </cell>
          <cell r="D12">
            <v>7571</v>
          </cell>
          <cell r="E12">
            <v>-0.007472469847928684</v>
          </cell>
          <cell r="F12">
            <v>8138</v>
          </cell>
          <cell r="G12">
            <v>0.010680576254346746</v>
          </cell>
        </row>
        <row r="13">
          <cell r="A13">
            <v>35125</v>
          </cell>
          <cell r="B13">
            <v>8168</v>
          </cell>
          <cell r="C13">
            <v>0.005168594634506522</v>
          </cell>
          <cell r="D13">
            <v>7390</v>
          </cell>
          <cell r="E13">
            <v>-0.017156536773507116</v>
          </cell>
          <cell r="F13">
            <v>8119</v>
          </cell>
          <cell r="G13">
            <v>0.0042053184910327765</v>
          </cell>
        </row>
        <row r="14">
          <cell r="A14">
            <v>35217</v>
          </cell>
          <cell r="B14">
            <v>8354</v>
          </cell>
          <cell r="C14">
            <v>-0.0009567089213106913</v>
          </cell>
          <cell r="D14">
            <v>7673</v>
          </cell>
          <cell r="E14">
            <v>-0.009296320206584894</v>
          </cell>
          <cell r="F14">
            <v>8321</v>
          </cell>
          <cell r="G14">
            <v>-0.0010804321728691477</v>
          </cell>
        </row>
        <row r="15">
          <cell r="A15">
            <v>35309</v>
          </cell>
          <cell r="B15">
            <v>8299</v>
          </cell>
          <cell r="C15">
            <v>-0.0024041351123933164</v>
          </cell>
          <cell r="D15">
            <v>7607</v>
          </cell>
          <cell r="E15">
            <v>-0.002883733123607288</v>
          </cell>
          <cell r="F15">
            <v>8269</v>
          </cell>
          <cell r="G15">
            <v>-0.0026534796767579303</v>
          </cell>
        </row>
        <row r="16">
          <cell r="A16">
            <v>35400</v>
          </cell>
          <cell r="B16">
            <v>8209</v>
          </cell>
          <cell r="C16">
            <v>0.004773561811505508</v>
          </cell>
          <cell r="D16">
            <v>7478</v>
          </cell>
          <cell r="E16">
            <v>-0.01228371417250033</v>
          </cell>
          <cell r="F16">
            <v>8166</v>
          </cell>
          <cell r="G16">
            <v>0.0034406488080609486</v>
          </cell>
        </row>
        <row r="17">
          <cell r="A17">
            <v>35490</v>
          </cell>
          <cell r="B17">
            <v>8239</v>
          </cell>
          <cell r="C17">
            <v>0.008692458374142996</v>
          </cell>
          <cell r="D17">
            <v>7375</v>
          </cell>
          <cell r="E17">
            <v>-0.0020297699594046007</v>
          </cell>
          <cell r="F17">
            <v>8187</v>
          </cell>
          <cell r="G17">
            <v>0.008375415691587633</v>
          </cell>
        </row>
        <row r="18">
          <cell r="A18">
            <v>35582</v>
          </cell>
          <cell r="B18">
            <v>8428</v>
          </cell>
          <cell r="C18">
            <v>0.008858032080440507</v>
          </cell>
          <cell r="D18">
            <v>7729</v>
          </cell>
          <cell r="E18">
            <v>0.007298318780138147</v>
          </cell>
          <cell r="F18">
            <v>8399</v>
          </cell>
          <cell r="G18">
            <v>0.009373873332532147</v>
          </cell>
        </row>
        <row r="19">
          <cell r="A19">
            <v>35674</v>
          </cell>
          <cell r="B19">
            <v>8413</v>
          </cell>
          <cell r="C19">
            <v>0.013736594770454271</v>
          </cell>
          <cell r="D19">
            <v>7651</v>
          </cell>
          <cell r="E19">
            <v>0.005784146181148942</v>
          </cell>
          <cell r="F19">
            <v>8384</v>
          </cell>
          <cell r="G19">
            <v>0.013907364856693675</v>
          </cell>
        </row>
        <row r="20">
          <cell r="A20">
            <v>35765</v>
          </cell>
          <cell r="B20">
            <v>8397</v>
          </cell>
          <cell r="C20">
            <v>0.02290169326349129</v>
          </cell>
          <cell r="D20">
            <v>7757</v>
          </cell>
          <cell r="E20">
            <v>0.03730944102701257</v>
          </cell>
          <cell r="F20">
            <v>8362</v>
          </cell>
          <cell r="G20">
            <v>0.024001959343619886</v>
          </cell>
        </row>
        <row r="21">
          <cell r="A21">
            <v>35855</v>
          </cell>
          <cell r="B21">
            <v>8480</v>
          </cell>
          <cell r="C21">
            <v>0.029251122709066633</v>
          </cell>
          <cell r="D21">
            <v>7791</v>
          </cell>
          <cell r="E21">
            <v>0.05640677966101695</v>
          </cell>
          <cell r="F21">
            <v>8438</v>
          </cell>
          <cell r="G21">
            <v>0.03065836081592769</v>
          </cell>
        </row>
        <row r="22">
          <cell r="A22">
            <v>35947</v>
          </cell>
          <cell r="B22">
            <v>8565</v>
          </cell>
          <cell r="C22">
            <v>0.01625533934504034</v>
          </cell>
          <cell r="D22">
            <v>8170</v>
          </cell>
          <cell r="E22">
            <v>0.0570578341311942</v>
          </cell>
          <cell r="F22">
            <v>8547</v>
          </cell>
          <cell r="G22">
            <v>0.01762114537444934</v>
          </cell>
        </row>
        <row r="23">
          <cell r="A23">
            <v>36039</v>
          </cell>
          <cell r="B23">
            <v>8583</v>
          </cell>
          <cell r="C23">
            <v>0.020206822774277905</v>
          </cell>
          <cell r="D23">
            <v>8186</v>
          </cell>
          <cell r="E23">
            <v>0.06992549993464907</v>
          </cell>
          <cell r="F23">
            <v>8568</v>
          </cell>
          <cell r="G23">
            <v>0.02194656488549618</v>
          </cell>
        </row>
        <row r="24">
          <cell r="A24">
            <v>36130</v>
          </cell>
          <cell r="B24">
            <v>8469</v>
          </cell>
          <cell r="C24">
            <v>0.00857449088960343</v>
          </cell>
          <cell r="D24">
            <v>8040</v>
          </cell>
          <cell r="E24">
            <v>0.036483176485754804</v>
          </cell>
          <cell r="F24">
            <v>8448</v>
          </cell>
          <cell r="G24">
            <v>0.010284620904089931</v>
          </cell>
        </row>
        <row r="25">
          <cell r="A25">
            <v>36220</v>
          </cell>
          <cell r="B25">
            <v>8615</v>
          </cell>
          <cell r="C25">
            <v>0.015919811320754717</v>
          </cell>
          <cell r="D25">
            <v>8041</v>
          </cell>
          <cell r="E25">
            <v>0.03208830702092157</v>
          </cell>
          <cell r="F25">
            <v>8585</v>
          </cell>
          <cell r="G25">
            <v>0.017421189855415974</v>
          </cell>
        </row>
        <row r="26">
          <cell r="A26">
            <v>36312</v>
          </cell>
          <cell r="B26">
            <v>8752</v>
          </cell>
          <cell r="C26">
            <v>0.021833041447752482</v>
          </cell>
          <cell r="D26">
            <v>8364</v>
          </cell>
          <cell r="E26">
            <v>0.023745410036719705</v>
          </cell>
          <cell r="F26">
            <v>8737</v>
          </cell>
          <cell r="G26">
            <v>0.02223002223002223</v>
          </cell>
        </row>
        <row r="27">
          <cell r="A27">
            <v>36405</v>
          </cell>
          <cell r="B27">
            <v>8764</v>
          </cell>
          <cell r="C27">
            <v>0.021088197599906794</v>
          </cell>
          <cell r="D27">
            <v>8403</v>
          </cell>
          <cell r="E27">
            <v>0.026508673344734914</v>
          </cell>
          <cell r="F27">
            <v>8752</v>
          </cell>
          <cell r="G27">
            <v>0.021475256769374416</v>
          </cell>
        </row>
        <row r="28">
          <cell r="A28">
            <v>36497</v>
          </cell>
          <cell r="B28">
            <v>8692</v>
          </cell>
          <cell r="C28">
            <v>0.026331326012516237</v>
          </cell>
          <cell r="D28">
            <v>8291</v>
          </cell>
          <cell r="E28">
            <v>0.031218905472636817</v>
          </cell>
          <cell r="F28">
            <v>8674</v>
          </cell>
          <cell r="G28">
            <v>0.02675189393939394</v>
          </cell>
        </row>
        <row r="44">
          <cell r="A44" t="str">
            <v>Taux moyen brut mensuel en Francs (population totale)</v>
          </cell>
        </row>
        <row r="45">
          <cell r="C45" t="str">
            <v> </v>
          </cell>
        </row>
        <row r="46">
          <cell r="B46" t="str">
            <v>RAC hors AFR</v>
          </cell>
          <cell r="D46" t="str">
            <v>AFR </v>
          </cell>
          <cell r="F46" t="str">
            <v>Total RAC </v>
          </cell>
        </row>
        <row r="47">
          <cell r="B47" t="str">
            <v>Montant moyen</v>
          </cell>
          <cell r="C47" t="str">
            <v>Evolution Annuelle</v>
          </cell>
          <cell r="D47" t="str">
            <v>Montant moyen</v>
          </cell>
          <cell r="E47" t="str">
            <v>Evolution Annuelle </v>
          </cell>
          <cell r="F47" t="str">
            <v>Montant moyen</v>
          </cell>
          <cell r="G47" t="str">
            <v>Evolution Annuelle</v>
          </cell>
        </row>
        <row r="48">
          <cell r="A48">
            <v>34394</v>
          </cell>
          <cell r="B48">
            <v>4125</v>
          </cell>
          <cell r="C48">
            <v>-0.066</v>
          </cell>
          <cell r="D48">
            <v>4867</v>
          </cell>
          <cell r="E48">
            <v>-0.014</v>
          </cell>
          <cell r="F48">
            <v>4178</v>
          </cell>
          <cell r="G48">
            <v>-0.06</v>
          </cell>
        </row>
        <row r="49">
          <cell r="A49">
            <v>34486</v>
          </cell>
          <cell r="B49">
            <v>4157</v>
          </cell>
          <cell r="C49">
            <v>-0.055</v>
          </cell>
          <cell r="D49">
            <v>4930</v>
          </cell>
          <cell r="E49">
            <v>-0.002</v>
          </cell>
          <cell r="F49">
            <v>4200</v>
          </cell>
          <cell r="G49">
            <v>-0.051</v>
          </cell>
        </row>
        <row r="50">
          <cell r="A50">
            <v>34578</v>
          </cell>
          <cell r="B50">
            <v>4206</v>
          </cell>
          <cell r="C50">
            <v>-0.032</v>
          </cell>
          <cell r="D50">
            <v>4974</v>
          </cell>
          <cell r="E50">
            <v>0.013</v>
          </cell>
          <cell r="F50">
            <v>4237</v>
          </cell>
          <cell r="G50">
            <v>-0.03</v>
          </cell>
        </row>
        <row r="51">
          <cell r="A51">
            <v>34669</v>
          </cell>
          <cell r="B51">
            <v>4179</v>
          </cell>
          <cell r="C51">
            <v>0.007</v>
          </cell>
          <cell r="D51">
            <v>4980</v>
          </cell>
          <cell r="E51">
            <v>0.012</v>
          </cell>
          <cell r="F51">
            <v>4224</v>
          </cell>
          <cell r="G51">
            <v>0.008</v>
          </cell>
        </row>
        <row r="52">
          <cell r="A52">
            <v>34759</v>
          </cell>
          <cell r="B52">
            <v>4193</v>
          </cell>
          <cell r="C52">
            <v>0.016484848484848484</v>
          </cell>
          <cell r="D52">
            <v>4950</v>
          </cell>
          <cell r="E52">
            <v>0.017053626463940826</v>
          </cell>
          <cell r="F52">
            <v>4244</v>
          </cell>
          <cell r="G52">
            <v>0.015797032072762087</v>
          </cell>
        </row>
        <row r="53">
          <cell r="A53">
            <v>34851</v>
          </cell>
          <cell r="B53">
            <v>4251</v>
          </cell>
          <cell r="C53">
            <v>0.022612460909309597</v>
          </cell>
          <cell r="D53">
            <v>5019</v>
          </cell>
          <cell r="E53">
            <v>0.018052738336713996</v>
          </cell>
          <cell r="F53">
            <v>4291</v>
          </cell>
          <cell r="G53">
            <v>0.021666666666666667</v>
          </cell>
        </row>
        <row r="54">
          <cell r="A54">
            <v>34943</v>
          </cell>
          <cell r="B54">
            <v>4307</v>
          </cell>
          <cell r="C54">
            <v>0.024013314312886353</v>
          </cell>
          <cell r="D54">
            <v>5103</v>
          </cell>
          <cell r="E54">
            <v>0.025934861278648975</v>
          </cell>
          <cell r="F54">
            <v>4340</v>
          </cell>
          <cell r="G54">
            <v>0.024309653056407837</v>
          </cell>
        </row>
        <row r="55">
          <cell r="A55">
            <v>35034</v>
          </cell>
          <cell r="B55">
            <v>4278</v>
          </cell>
          <cell r="C55">
            <v>0.023689877961234746</v>
          </cell>
          <cell r="D55">
            <v>5113</v>
          </cell>
          <cell r="E55">
            <v>0.026706827309236948</v>
          </cell>
          <cell r="F55">
            <v>4322</v>
          </cell>
          <cell r="G55">
            <v>0.023200757575757576</v>
          </cell>
        </row>
        <row r="56">
          <cell r="A56">
            <v>35125</v>
          </cell>
          <cell r="B56">
            <v>4281</v>
          </cell>
          <cell r="C56">
            <v>0.020987359885523492</v>
          </cell>
          <cell r="D56">
            <v>5068</v>
          </cell>
          <cell r="E56">
            <v>0.02383838383838384</v>
          </cell>
          <cell r="F56">
            <v>4331</v>
          </cell>
          <cell r="G56">
            <v>0.020499528746465597</v>
          </cell>
        </row>
        <row r="57">
          <cell r="A57">
            <v>35217</v>
          </cell>
          <cell r="B57">
            <v>4319</v>
          </cell>
          <cell r="C57">
            <v>0.015996236179722418</v>
          </cell>
          <cell r="D57">
            <v>5148</v>
          </cell>
          <cell r="E57">
            <v>0.025702331141661684</v>
          </cell>
          <cell r="F57">
            <v>4360</v>
          </cell>
          <cell r="G57">
            <v>0.016080167793055232</v>
          </cell>
        </row>
        <row r="58">
          <cell r="A58">
            <v>35309</v>
          </cell>
          <cell r="B58">
            <v>4376</v>
          </cell>
          <cell r="C58">
            <v>0.016020431855119574</v>
          </cell>
          <cell r="D58">
            <v>5220</v>
          </cell>
          <cell r="E58">
            <v>0.02292768959435626</v>
          </cell>
          <cell r="F58">
            <v>4413</v>
          </cell>
          <cell r="G58">
            <v>0.016820276497695852</v>
          </cell>
        </row>
        <row r="59">
          <cell r="A59">
            <v>35400</v>
          </cell>
          <cell r="B59">
            <v>4349</v>
          </cell>
          <cell r="C59">
            <v>0.01659654043945769</v>
          </cell>
          <cell r="D59">
            <v>5193</v>
          </cell>
          <cell r="E59">
            <v>0.015646391550948564</v>
          </cell>
          <cell r="F59">
            <v>4399</v>
          </cell>
          <cell r="G59">
            <v>0.01781582600647848</v>
          </cell>
        </row>
        <row r="60">
          <cell r="A60">
            <v>35490</v>
          </cell>
          <cell r="B60">
            <v>4496</v>
          </cell>
          <cell r="C60">
            <v>0.05022191076851203</v>
          </cell>
          <cell r="D60">
            <v>5178</v>
          </cell>
          <cell r="E60">
            <v>0.021704814522494082</v>
          </cell>
          <cell r="F60">
            <v>4537</v>
          </cell>
          <cell r="G60">
            <v>0.04756407296236435</v>
          </cell>
        </row>
        <row r="61">
          <cell r="A61">
            <v>35582</v>
          </cell>
          <cell r="B61">
            <v>4552</v>
          </cell>
          <cell r="C61">
            <v>0.05394767307247048</v>
          </cell>
          <cell r="D61">
            <v>5295</v>
          </cell>
          <cell r="E61">
            <v>0.028554778554778556</v>
          </cell>
          <cell r="F61">
            <v>4583</v>
          </cell>
          <cell r="G61">
            <v>0.05114678899082569</v>
          </cell>
        </row>
        <row r="62">
          <cell r="A62">
            <v>35674</v>
          </cell>
          <cell r="B62">
            <v>4597</v>
          </cell>
          <cell r="C62">
            <v>0.05050274223034735</v>
          </cell>
          <cell r="D62">
            <v>5329</v>
          </cell>
          <cell r="E62">
            <v>0.020881226053639845</v>
          </cell>
          <cell r="F62">
            <v>4625</v>
          </cell>
          <cell r="G62">
            <v>0.048039882166326764</v>
          </cell>
        </row>
        <row r="63">
          <cell r="A63">
            <v>35765</v>
          </cell>
          <cell r="B63">
            <v>4606</v>
          </cell>
          <cell r="C63">
            <v>0.05909404460795585</v>
          </cell>
          <cell r="D63">
            <v>5042</v>
          </cell>
          <cell r="E63">
            <v>-0.029077604467552476</v>
          </cell>
          <cell r="F63">
            <v>4630</v>
          </cell>
          <cell r="G63">
            <v>0.05251193453057513</v>
          </cell>
        </row>
        <row r="64">
          <cell r="A64">
            <v>35855</v>
          </cell>
          <cell r="B64">
            <v>4665</v>
          </cell>
          <cell r="C64">
            <v>0.037588967971530246</v>
          </cell>
          <cell r="D64">
            <v>4961</v>
          </cell>
          <cell r="E64">
            <v>-0.04190807261490923</v>
          </cell>
          <cell r="F64">
            <v>4683</v>
          </cell>
          <cell r="G64">
            <v>0.03217985452942473</v>
          </cell>
        </row>
        <row r="65">
          <cell r="A65">
            <v>35947</v>
          </cell>
          <cell r="B65">
            <v>4749</v>
          </cell>
          <cell r="C65">
            <v>0.04327768014059754</v>
          </cell>
          <cell r="D65">
            <v>5088</v>
          </cell>
          <cell r="E65">
            <v>-0.039093484419263455</v>
          </cell>
          <cell r="F65">
            <v>4764</v>
          </cell>
          <cell r="G65">
            <v>0.039493781365917524</v>
          </cell>
        </row>
        <row r="66">
          <cell r="A66">
            <v>36040</v>
          </cell>
          <cell r="B66">
            <v>4786</v>
          </cell>
          <cell r="C66">
            <v>0.04111376984990211</v>
          </cell>
          <cell r="D66">
            <v>5063</v>
          </cell>
          <cell r="E66">
            <v>-0.049915556389566525</v>
          </cell>
          <cell r="F66">
            <v>4796</v>
          </cell>
          <cell r="G66">
            <v>0.03697297297297297</v>
          </cell>
        </row>
        <row r="67">
          <cell r="A67">
            <v>36132</v>
          </cell>
          <cell r="B67">
            <v>4770</v>
          </cell>
          <cell r="C67">
            <v>0.03560573165436387</v>
          </cell>
          <cell r="D67">
            <v>4993</v>
          </cell>
          <cell r="E67">
            <v>-0.00971836572788576</v>
          </cell>
          <cell r="F67">
            <v>4781</v>
          </cell>
          <cell r="G67">
            <v>0.0326133909287257</v>
          </cell>
        </row>
        <row r="68">
          <cell r="A68">
            <v>36220</v>
          </cell>
          <cell r="B68">
            <v>4804</v>
          </cell>
          <cell r="C68">
            <v>0.02979635584137192</v>
          </cell>
          <cell r="D68">
            <v>4996</v>
          </cell>
          <cell r="E68">
            <v>0.00705502922797823</v>
          </cell>
          <cell r="F68">
            <v>4814</v>
          </cell>
          <cell r="G68">
            <v>0.027973521247063846</v>
          </cell>
        </row>
        <row r="69">
          <cell r="A69">
            <v>36341</v>
          </cell>
          <cell r="B69">
            <v>4881</v>
          </cell>
          <cell r="C69">
            <v>0.027795325331648767</v>
          </cell>
          <cell r="D69">
            <v>5136</v>
          </cell>
          <cell r="E69">
            <v>0.009433962264150943</v>
          </cell>
          <cell r="F69">
            <v>4891</v>
          </cell>
          <cell r="G69">
            <v>0.026658270361041143</v>
          </cell>
        </row>
        <row r="70">
          <cell r="A70">
            <v>36405</v>
          </cell>
          <cell r="B70">
            <v>4927</v>
          </cell>
          <cell r="C70">
            <v>0.029460927705808607</v>
          </cell>
          <cell r="D70">
            <v>5144</v>
          </cell>
          <cell r="E70">
            <v>0.015998419909144777</v>
          </cell>
          <cell r="F70">
            <v>4934</v>
          </cell>
          <cell r="G70">
            <v>0.028773978315262717</v>
          </cell>
        </row>
        <row r="71">
          <cell r="A71">
            <v>36497</v>
          </cell>
          <cell r="B71">
            <v>4933</v>
          </cell>
          <cell r="C71">
            <v>0.03417190775681342</v>
          </cell>
          <cell r="D71">
            <v>5109</v>
          </cell>
          <cell r="E71">
            <v>0.02323252553575005</v>
          </cell>
          <cell r="F71">
            <v>4941</v>
          </cell>
          <cell r="G71">
            <v>0.03346580213344488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FRAC199"/>
      <sheetName val="GFRAC0299"/>
      <sheetName val="GRAF0299 PTOT"/>
      <sheetName val="GFRAC0299PTPL"/>
      <sheetName val="GFRAC0399"/>
      <sheetName val="GRAF03PTOT"/>
      <sheetName val="GRAF03TPL"/>
      <sheetName val="GRAC0499"/>
      <sheetName val="GRAF04PTOT"/>
      <sheetName val="GRAF04TPL"/>
      <sheetName val="TSALAN"/>
    </sheetNames>
    <sheetDataSet>
      <sheetData sheetId="10">
        <row r="1">
          <cell r="A1" t="str">
            <v>Salaire moyen brut mensuel en Francs (population totale)</v>
          </cell>
        </row>
        <row r="3">
          <cell r="B3" t="str">
            <v>RAC hors AFR</v>
          </cell>
          <cell r="D3" t="str">
            <v>AFR</v>
          </cell>
          <cell r="F3" t="str">
            <v>        Total RAC</v>
          </cell>
        </row>
        <row r="4">
          <cell r="B4" t="str">
            <v>Montant moyen</v>
          </cell>
          <cell r="C4" t="str">
            <v>Evolution Annuelle</v>
          </cell>
          <cell r="D4" t="str">
            <v>Montant moyen</v>
          </cell>
          <cell r="E4" t="str">
            <v>Evolution Annuelle</v>
          </cell>
          <cell r="F4" t="str">
            <v>Montant moyen</v>
          </cell>
          <cell r="G4" t="str">
            <v>Evolution Annuelle</v>
          </cell>
        </row>
        <row r="5">
          <cell r="A5">
            <v>34394</v>
          </cell>
          <cell r="B5">
            <v>7937</v>
          </cell>
          <cell r="C5">
            <v>-0.001</v>
          </cell>
          <cell r="D5">
            <v>7386</v>
          </cell>
          <cell r="E5">
            <v>0.017</v>
          </cell>
          <cell r="F5">
            <v>7898</v>
          </cell>
          <cell r="G5">
            <v>-0.002</v>
          </cell>
        </row>
        <row r="6">
          <cell r="A6">
            <v>34486</v>
          </cell>
          <cell r="B6">
            <v>8120</v>
          </cell>
          <cell r="C6">
            <v>-0.003</v>
          </cell>
          <cell r="D6">
            <v>7616</v>
          </cell>
          <cell r="E6">
            <v>0.044</v>
          </cell>
          <cell r="F6">
            <v>8092</v>
          </cell>
          <cell r="G6">
            <v>0.005</v>
          </cell>
        </row>
        <row r="7">
          <cell r="A7">
            <v>34578</v>
          </cell>
          <cell r="B7">
            <v>8145</v>
          </cell>
          <cell r="C7">
            <v>0.013</v>
          </cell>
          <cell r="D7">
            <v>7631</v>
          </cell>
          <cell r="E7">
            <v>0.047</v>
          </cell>
          <cell r="F7">
            <v>8124</v>
          </cell>
          <cell r="G7">
            <v>0.014</v>
          </cell>
        </row>
        <row r="8">
          <cell r="A8">
            <v>34669</v>
          </cell>
          <cell r="B8">
            <v>8077</v>
          </cell>
          <cell r="C8">
            <v>0.018</v>
          </cell>
          <cell r="D8">
            <v>7628</v>
          </cell>
          <cell r="E8">
            <v>0.027</v>
          </cell>
          <cell r="F8">
            <v>8052</v>
          </cell>
          <cell r="G8">
            <v>0.018</v>
          </cell>
        </row>
        <row r="9">
          <cell r="A9">
            <v>34759</v>
          </cell>
          <cell r="B9">
            <v>8126</v>
          </cell>
          <cell r="C9">
            <v>0.02381252362353534</v>
          </cell>
          <cell r="D9">
            <v>7519</v>
          </cell>
          <cell r="E9">
            <v>0.01800704034660168</v>
          </cell>
          <cell r="F9">
            <v>8085</v>
          </cell>
          <cell r="G9">
            <v>0.023676880222841225</v>
          </cell>
        </row>
        <row r="10">
          <cell r="A10">
            <v>34851</v>
          </cell>
          <cell r="B10">
            <v>8362</v>
          </cell>
          <cell r="C10">
            <v>0.02980295566502463</v>
          </cell>
          <cell r="D10">
            <v>7745</v>
          </cell>
          <cell r="E10">
            <v>0.016938025210084032</v>
          </cell>
          <cell r="F10">
            <v>8330</v>
          </cell>
          <cell r="G10">
            <v>0.029411764705882353</v>
          </cell>
        </row>
        <row r="11">
          <cell r="A11">
            <v>34943</v>
          </cell>
          <cell r="B11">
            <v>8319</v>
          </cell>
          <cell r="C11">
            <v>0.02136279926335175</v>
          </cell>
          <cell r="D11">
            <v>7629</v>
          </cell>
          <cell r="E11">
            <v>-0.0002620888481195125</v>
          </cell>
          <cell r="F11">
            <v>8291</v>
          </cell>
          <cell r="G11">
            <v>0.020556376169374693</v>
          </cell>
        </row>
        <row r="12">
          <cell r="A12">
            <v>35034</v>
          </cell>
          <cell r="B12">
            <v>8170</v>
          </cell>
          <cell r="C12">
            <v>0.011514176055466138</v>
          </cell>
          <cell r="D12">
            <v>7571</v>
          </cell>
          <cell r="E12">
            <v>-0.007472469847928684</v>
          </cell>
          <cell r="F12">
            <v>8138</v>
          </cell>
          <cell r="G12">
            <v>0.010680576254346746</v>
          </cell>
        </row>
        <row r="13">
          <cell r="A13">
            <v>35125</v>
          </cell>
          <cell r="B13">
            <v>8168</v>
          </cell>
          <cell r="C13">
            <v>0.005168594634506522</v>
          </cell>
          <cell r="D13">
            <v>7390</v>
          </cell>
          <cell r="E13">
            <v>-0.017156536773507116</v>
          </cell>
          <cell r="F13">
            <v>8119</v>
          </cell>
          <cell r="G13">
            <v>0.0042053184910327765</v>
          </cell>
        </row>
        <row r="14">
          <cell r="A14">
            <v>35217</v>
          </cell>
          <cell r="B14">
            <v>8354</v>
          </cell>
          <cell r="C14">
            <v>-0.0009567089213106913</v>
          </cell>
          <cell r="D14">
            <v>7673</v>
          </cell>
          <cell r="E14">
            <v>-0.009296320206584894</v>
          </cell>
          <cell r="F14">
            <v>8321</v>
          </cell>
          <cell r="G14">
            <v>-0.0010804321728691477</v>
          </cell>
        </row>
        <row r="15">
          <cell r="A15">
            <v>35309</v>
          </cell>
          <cell r="B15">
            <v>8299</v>
          </cell>
          <cell r="C15">
            <v>-0.0024041351123933164</v>
          </cell>
          <cell r="D15">
            <v>7607</v>
          </cell>
          <cell r="E15">
            <v>-0.002883733123607288</v>
          </cell>
          <cell r="F15">
            <v>8269</v>
          </cell>
          <cell r="G15">
            <v>-0.0026534796767579303</v>
          </cell>
        </row>
        <row r="16">
          <cell r="A16">
            <v>35400</v>
          </cell>
          <cell r="B16">
            <v>8209</v>
          </cell>
          <cell r="C16">
            <v>0.004773561811505508</v>
          </cell>
          <cell r="D16">
            <v>7478</v>
          </cell>
          <cell r="E16">
            <v>-0.01228371417250033</v>
          </cell>
          <cell r="F16">
            <v>8166</v>
          </cell>
          <cell r="G16">
            <v>0.0034406488080609486</v>
          </cell>
        </row>
        <row r="17">
          <cell r="A17">
            <v>35490</v>
          </cell>
          <cell r="B17">
            <v>8239</v>
          </cell>
          <cell r="C17">
            <v>0.008692458374142996</v>
          </cell>
          <cell r="D17">
            <v>7375</v>
          </cell>
          <cell r="E17">
            <v>-0.0020297699594046007</v>
          </cell>
          <cell r="F17">
            <v>8187</v>
          </cell>
          <cell r="G17">
            <v>0.008375415691587633</v>
          </cell>
        </row>
        <row r="18">
          <cell r="A18">
            <v>35582</v>
          </cell>
          <cell r="B18">
            <v>8428</v>
          </cell>
          <cell r="C18">
            <v>0.008858032080440507</v>
          </cell>
          <cell r="D18">
            <v>7729</v>
          </cell>
          <cell r="E18">
            <v>0.007298318780138147</v>
          </cell>
          <cell r="F18">
            <v>8399</v>
          </cell>
          <cell r="G18">
            <v>0.009373873332532147</v>
          </cell>
        </row>
        <row r="19">
          <cell r="A19">
            <v>35674</v>
          </cell>
          <cell r="B19">
            <v>8413</v>
          </cell>
          <cell r="C19">
            <v>0.013736594770454271</v>
          </cell>
          <cell r="D19">
            <v>7651</v>
          </cell>
          <cell r="E19">
            <v>0.005784146181148942</v>
          </cell>
          <cell r="F19">
            <v>8384</v>
          </cell>
          <cell r="G19">
            <v>0.013907364856693675</v>
          </cell>
        </row>
        <row r="20">
          <cell r="A20">
            <v>35765</v>
          </cell>
          <cell r="B20">
            <v>8397</v>
          </cell>
          <cell r="C20">
            <v>0.02290169326349129</v>
          </cell>
          <cell r="D20">
            <v>7757</v>
          </cell>
          <cell r="E20">
            <v>0.03730944102701257</v>
          </cell>
          <cell r="F20">
            <v>8362</v>
          </cell>
          <cell r="G20">
            <v>0.024001959343619886</v>
          </cell>
        </row>
        <row r="21">
          <cell r="A21">
            <v>35855</v>
          </cell>
          <cell r="B21">
            <v>8480</v>
          </cell>
          <cell r="C21">
            <v>0.029251122709066633</v>
          </cell>
          <cell r="D21">
            <v>7791</v>
          </cell>
          <cell r="E21">
            <v>0.05640677966101695</v>
          </cell>
          <cell r="F21">
            <v>8438</v>
          </cell>
          <cell r="G21">
            <v>0.03065836081592769</v>
          </cell>
        </row>
        <row r="22">
          <cell r="A22">
            <v>35947</v>
          </cell>
          <cell r="B22">
            <v>8565</v>
          </cell>
          <cell r="C22">
            <v>0.01625533934504034</v>
          </cell>
          <cell r="D22">
            <v>8170</v>
          </cell>
          <cell r="E22">
            <v>0.0570578341311942</v>
          </cell>
          <cell r="F22">
            <v>8547</v>
          </cell>
          <cell r="G22">
            <v>0.01762114537444934</v>
          </cell>
        </row>
        <row r="23">
          <cell r="A23">
            <v>36039</v>
          </cell>
          <cell r="B23">
            <v>8583</v>
          </cell>
          <cell r="C23">
            <v>0.020206822774277905</v>
          </cell>
          <cell r="D23">
            <v>8186</v>
          </cell>
          <cell r="E23">
            <v>0.06992549993464907</v>
          </cell>
          <cell r="F23">
            <v>8568</v>
          </cell>
          <cell r="G23">
            <v>0.02194656488549618</v>
          </cell>
        </row>
        <row r="24">
          <cell r="A24">
            <v>36130</v>
          </cell>
          <cell r="B24">
            <v>8469</v>
          </cell>
          <cell r="C24">
            <v>0.00857449088960343</v>
          </cell>
          <cell r="D24">
            <v>8040</v>
          </cell>
          <cell r="E24">
            <v>0.036483176485754804</v>
          </cell>
          <cell r="F24">
            <v>8448</v>
          </cell>
          <cell r="G24">
            <v>0.010284620904089931</v>
          </cell>
        </row>
        <row r="25">
          <cell r="A25">
            <v>36220</v>
          </cell>
          <cell r="B25">
            <v>8615</v>
          </cell>
          <cell r="C25">
            <v>0.015919811320754717</v>
          </cell>
          <cell r="D25">
            <v>8041</v>
          </cell>
          <cell r="E25">
            <v>0.03208830702092157</v>
          </cell>
          <cell r="F25">
            <v>8585</v>
          </cell>
          <cell r="G25">
            <v>0.017421189855415974</v>
          </cell>
        </row>
        <row r="26">
          <cell r="A26">
            <v>36312</v>
          </cell>
          <cell r="B26">
            <v>8752</v>
          </cell>
          <cell r="C26">
            <v>0.021833041447752482</v>
          </cell>
          <cell r="D26">
            <v>8364</v>
          </cell>
          <cell r="E26">
            <v>0.023745410036719705</v>
          </cell>
          <cell r="F26">
            <v>8737</v>
          </cell>
          <cell r="G26">
            <v>0.02223002223002223</v>
          </cell>
        </row>
        <row r="27">
          <cell r="A27">
            <v>36405</v>
          </cell>
          <cell r="B27">
            <v>8764</v>
          </cell>
          <cell r="C27">
            <v>0.021088197599906794</v>
          </cell>
          <cell r="D27">
            <v>8403</v>
          </cell>
          <cell r="E27">
            <v>0.026508673344734914</v>
          </cell>
          <cell r="F27">
            <v>8752</v>
          </cell>
          <cell r="G27">
            <v>0.021475256769374416</v>
          </cell>
        </row>
        <row r="28">
          <cell r="A28">
            <v>36497</v>
          </cell>
          <cell r="B28">
            <v>8692</v>
          </cell>
          <cell r="C28">
            <v>0.026331326012516237</v>
          </cell>
          <cell r="D28">
            <v>8291</v>
          </cell>
          <cell r="E28">
            <v>0.031218905472636817</v>
          </cell>
          <cell r="F28">
            <v>8674</v>
          </cell>
          <cell r="G28">
            <v>0.02675189393939394</v>
          </cell>
        </row>
        <row r="44">
          <cell r="A44" t="str">
            <v>Taux moyen brut mensuel en Francs (population totale)</v>
          </cell>
        </row>
        <row r="45">
          <cell r="C45" t="str">
            <v> </v>
          </cell>
        </row>
        <row r="46">
          <cell r="B46" t="str">
            <v>RAC hors AFR</v>
          </cell>
          <cell r="D46" t="str">
            <v>AFR </v>
          </cell>
          <cell r="F46" t="str">
            <v>Total RAC </v>
          </cell>
        </row>
        <row r="47">
          <cell r="B47" t="str">
            <v>Montant moyen</v>
          </cell>
          <cell r="C47" t="str">
            <v>Evolution Annuelle</v>
          </cell>
          <cell r="D47" t="str">
            <v>Montant moyen</v>
          </cell>
          <cell r="E47" t="str">
            <v>Evolution Annuelle </v>
          </cell>
          <cell r="F47" t="str">
            <v>Montant moyen</v>
          </cell>
          <cell r="G47" t="str">
            <v>Evolution Annuelle</v>
          </cell>
        </row>
        <row r="48">
          <cell r="A48">
            <v>34394</v>
          </cell>
          <cell r="B48">
            <v>4125</v>
          </cell>
          <cell r="C48">
            <v>-0.066</v>
          </cell>
          <cell r="D48">
            <v>4867</v>
          </cell>
          <cell r="E48">
            <v>-0.014</v>
          </cell>
          <cell r="F48">
            <v>4178</v>
          </cell>
          <cell r="G48">
            <v>-0.06</v>
          </cell>
        </row>
        <row r="49">
          <cell r="A49">
            <v>34486</v>
          </cell>
          <cell r="B49">
            <v>4157</v>
          </cell>
          <cell r="C49">
            <v>-0.055</v>
          </cell>
          <cell r="D49">
            <v>4930</v>
          </cell>
          <cell r="E49">
            <v>-0.002</v>
          </cell>
          <cell r="F49">
            <v>4200</v>
          </cell>
          <cell r="G49">
            <v>-0.051</v>
          </cell>
        </row>
        <row r="50">
          <cell r="A50">
            <v>34578</v>
          </cell>
          <cell r="B50">
            <v>4206</v>
          </cell>
          <cell r="C50">
            <v>-0.032</v>
          </cell>
          <cell r="D50">
            <v>4974</v>
          </cell>
          <cell r="E50">
            <v>0.013</v>
          </cell>
          <cell r="F50">
            <v>4237</v>
          </cell>
          <cell r="G50">
            <v>-0.03</v>
          </cell>
        </row>
        <row r="51">
          <cell r="A51">
            <v>34669</v>
          </cell>
          <cell r="B51">
            <v>4179</v>
          </cell>
          <cell r="C51">
            <v>0.007</v>
          </cell>
          <cell r="D51">
            <v>4980</v>
          </cell>
          <cell r="E51">
            <v>0.012</v>
          </cell>
          <cell r="F51">
            <v>4224</v>
          </cell>
          <cell r="G51">
            <v>0.008</v>
          </cell>
        </row>
        <row r="52">
          <cell r="A52">
            <v>34759</v>
          </cell>
          <cell r="B52">
            <v>4193</v>
          </cell>
          <cell r="C52">
            <v>0.016484848484848484</v>
          </cell>
          <cell r="D52">
            <v>4950</v>
          </cell>
          <cell r="E52">
            <v>0.017053626463940826</v>
          </cell>
          <cell r="F52">
            <v>4244</v>
          </cell>
          <cell r="G52">
            <v>0.015797032072762087</v>
          </cell>
        </row>
        <row r="53">
          <cell r="A53">
            <v>34851</v>
          </cell>
          <cell r="B53">
            <v>4251</v>
          </cell>
          <cell r="C53">
            <v>0.022612460909309597</v>
          </cell>
          <cell r="D53">
            <v>5019</v>
          </cell>
          <cell r="E53">
            <v>0.018052738336713996</v>
          </cell>
          <cell r="F53">
            <v>4291</v>
          </cell>
          <cell r="G53">
            <v>0.021666666666666667</v>
          </cell>
        </row>
        <row r="54">
          <cell r="A54">
            <v>34943</v>
          </cell>
          <cell r="B54">
            <v>4307</v>
          </cell>
          <cell r="C54">
            <v>0.024013314312886353</v>
          </cell>
          <cell r="D54">
            <v>5103</v>
          </cell>
          <cell r="E54">
            <v>0.025934861278648975</v>
          </cell>
          <cell r="F54">
            <v>4340</v>
          </cell>
          <cell r="G54">
            <v>0.024309653056407837</v>
          </cell>
        </row>
        <row r="55">
          <cell r="A55">
            <v>35034</v>
          </cell>
          <cell r="B55">
            <v>4278</v>
          </cell>
          <cell r="C55">
            <v>0.023689877961234746</v>
          </cell>
          <cell r="D55">
            <v>5113</v>
          </cell>
          <cell r="E55">
            <v>0.026706827309236948</v>
          </cell>
          <cell r="F55">
            <v>4322</v>
          </cell>
          <cell r="G55">
            <v>0.023200757575757576</v>
          </cell>
        </row>
        <row r="56">
          <cell r="A56">
            <v>35125</v>
          </cell>
          <cell r="B56">
            <v>4281</v>
          </cell>
          <cell r="C56">
            <v>0.020987359885523492</v>
          </cell>
          <cell r="D56">
            <v>5068</v>
          </cell>
          <cell r="E56">
            <v>0.02383838383838384</v>
          </cell>
          <cell r="F56">
            <v>4331</v>
          </cell>
          <cell r="G56">
            <v>0.020499528746465597</v>
          </cell>
        </row>
        <row r="57">
          <cell r="A57">
            <v>35217</v>
          </cell>
          <cell r="B57">
            <v>4319</v>
          </cell>
          <cell r="C57">
            <v>0.015996236179722418</v>
          </cell>
          <cell r="D57">
            <v>5148</v>
          </cell>
          <cell r="E57">
            <v>0.025702331141661684</v>
          </cell>
          <cell r="F57">
            <v>4360</v>
          </cell>
          <cell r="G57">
            <v>0.016080167793055232</v>
          </cell>
        </row>
        <row r="58">
          <cell r="A58">
            <v>35309</v>
          </cell>
          <cell r="B58">
            <v>4376</v>
          </cell>
          <cell r="C58">
            <v>0.016020431855119574</v>
          </cell>
          <cell r="D58">
            <v>5220</v>
          </cell>
          <cell r="E58">
            <v>0.02292768959435626</v>
          </cell>
          <cell r="F58">
            <v>4413</v>
          </cell>
          <cell r="G58">
            <v>0.016820276497695852</v>
          </cell>
        </row>
        <row r="59">
          <cell r="A59">
            <v>35400</v>
          </cell>
          <cell r="B59">
            <v>4349</v>
          </cell>
          <cell r="C59">
            <v>0.01659654043945769</v>
          </cell>
          <cell r="D59">
            <v>5193</v>
          </cell>
          <cell r="E59">
            <v>0.015646391550948564</v>
          </cell>
          <cell r="F59">
            <v>4399</v>
          </cell>
          <cell r="G59">
            <v>0.01781582600647848</v>
          </cell>
        </row>
        <row r="60">
          <cell r="A60">
            <v>35490</v>
          </cell>
          <cell r="B60">
            <v>4496</v>
          </cell>
          <cell r="C60">
            <v>0.05022191076851203</v>
          </cell>
          <cell r="D60">
            <v>5178</v>
          </cell>
          <cell r="E60">
            <v>0.021704814522494082</v>
          </cell>
          <cell r="F60">
            <v>4537</v>
          </cell>
          <cell r="G60">
            <v>0.04756407296236435</v>
          </cell>
        </row>
        <row r="61">
          <cell r="A61">
            <v>35582</v>
          </cell>
          <cell r="B61">
            <v>4552</v>
          </cell>
          <cell r="C61">
            <v>0.05394767307247048</v>
          </cell>
          <cell r="D61">
            <v>5295</v>
          </cell>
          <cell r="E61">
            <v>0.028554778554778556</v>
          </cell>
          <cell r="F61">
            <v>4583</v>
          </cell>
          <cell r="G61">
            <v>0.05114678899082569</v>
          </cell>
        </row>
        <row r="62">
          <cell r="A62">
            <v>35674</v>
          </cell>
          <cell r="B62">
            <v>4597</v>
          </cell>
          <cell r="C62">
            <v>0.05050274223034735</v>
          </cell>
          <cell r="D62">
            <v>5329</v>
          </cell>
          <cell r="E62">
            <v>0.020881226053639845</v>
          </cell>
          <cell r="F62">
            <v>4625</v>
          </cell>
          <cell r="G62">
            <v>0.048039882166326764</v>
          </cell>
        </row>
        <row r="63">
          <cell r="A63">
            <v>35765</v>
          </cell>
          <cell r="B63">
            <v>4606</v>
          </cell>
          <cell r="C63">
            <v>0.05909404460795585</v>
          </cell>
          <cell r="D63">
            <v>5042</v>
          </cell>
          <cell r="E63">
            <v>-0.029077604467552476</v>
          </cell>
          <cell r="F63">
            <v>4630</v>
          </cell>
          <cell r="G63">
            <v>0.05251193453057513</v>
          </cell>
        </row>
        <row r="64">
          <cell r="A64">
            <v>35855</v>
          </cell>
          <cell r="B64">
            <v>4665</v>
          </cell>
          <cell r="C64">
            <v>0.037588967971530246</v>
          </cell>
          <cell r="D64">
            <v>4961</v>
          </cell>
          <cell r="E64">
            <v>-0.04190807261490923</v>
          </cell>
          <cell r="F64">
            <v>4683</v>
          </cell>
          <cell r="G64">
            <v>0.03217985452942473</v>
          </cell>
        </row>
        <row r="65">
          <cell r="A65">
            <v>35947</v>
          </cell>
          <cell r="B65">
            <v>4749</v>
          </cell>
          <cell r="C65">
            <v>0.04327768014059754</v>
          </cell>
          <cell r="D65">
            <v>5088</v>
          </cell>
          <cell r="E65">
            <v>-0.039093484419263455</v>
          </cell>
          <cell r="F65">
            <v>4764</v>
          </cell>
          <cell r="G65">
            <v>0.039493781365917524</v>
          </cell>
        </row>
        <row r="66">
          <cell r="A66">
            <v>36040</v>
          </cell>
          <cell r="B66">
            <v>4786</v>
          </cell>
          <cell r="C66">
            <v>0.04111376984990211</v>
          </cell>
          <cell r="D66">
            <v>5063</v>
          </cell>
          <cell r="E66">
            <v>-0.049915556389566525</v>
          </cell>
          <cell r="F66">
            <v>4796</v>
          </cell>
          <cell r="G66">
            <v>0.03697297297297297</v>
          </cell>
        </row>
        <row r="67">
          <cell r="A67">
            <v>36132</v>
          </cell>
          <cell r="B67">
            <v>4770</v>
          </cell>
          <cell r="C67">
            <v>0.03560573165436387</v>
          </cell>
          <cell r="D67">
            <v>4993</v>
          </cell>
          <cell r="E67">
            <v>-0.00971836572788576</v>
          </cell>
          <cell r="F67">
            <v>4781</v>
          </cell>
          <cell r="G67">
            <v>0.0326133909287257</v>
          </cell>
        </row>
        <row r="68">
          <cell r="A68">
            <v>36220</v>
          </cell>
          <cell r="B68">
            <v>4804</v>
          </cell>
          <cell r="C68">
            <v>0.02979635584137192</v>
          </cell>
          <cell r="D68">
            <v>4996</v>
          </cell>
          <cell r="E68">
            <v>0.00705502922797823</v>
          </cell>
          <cell r="F68">
            <v>4814</v>
          </cell>
          <cell r="G68">
            <v>0.027973521247063846</v>
          </cell>
        </row>
        <row r="69">
          <cell r="A69">
            <v>36341</v>
          </cell>
          <cell r="B69">
            <v>4881</v>
          </cell>
          <cell r="C69">
            <v>0.027795325331648767</v>
          </cell>
          <cell r="D69">
            <v>5136</v>
          </cell>
          <cell r="E69">
            <v>0.009433962264150943</v>
          </cell>
          <cell r="F69">
            <v>4891</v>
          </cell>
          <cell r="G69">
            <v>0.026658270361041143</v>
          </cell>
        </row>
        <row r="70">
          <cell r="A70">
            <v>36405</v>
          </cell>
          <cell r="B70">
            <v>4927</v>
          </cell>
          <cell r="C70">
            <v>0.029460927705808607</v>
          </cell>
          <cell r="D70">
            <v>5144</v>
          </cell>
          <cell r="E70">
            <v>0.015998419909144777</v>
          </cell>
          <cell r="F70">
            <v>4934</v>
          </cell>
          <cell r="G70">
            <v>0.028773978315262717</v>
          </cell>
        </row>
        <row r="71">
          <cell r="A71">
            <v>36497</v>
          </cell>
          <cell r="B71">
            <v>4933</v>
          </cell>
          <cell r="C71">
            <v>0.03417190775681342</v>
          </cell>
          <cell r="D71">
            <v>5109</v>
          </cell>
          <cell r="E71">
            <v>0.02323252553575005</v>
          </cell>
          <cell r="F71">
            <v>4941</v>
          </cell>
          <cell r="G71">
            <v>0.03346580213344488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zoomScalePageLayoutView="0" workbookViewId="0" topLeftCell="A1">
      <selection activeCell="D6" sqref="D6"/>
    </sheetView>
  </sheetViews>
  <sheetFormatPr defaultColWidth="13.33203125" defaultRowHeight="12.75"/>
  <cols>
    <col min="1" max="1" width="4.16015625" style="50" customWidth="1"/>
    <col min="2" max="2" width="28" style="50" customWidth="1"/>
    <col min="3" max="16384" width="13.33203125" style="50" customWidth="1"/>
  </cols>
  <sheetData>
    <row r="1" s="13" customFormat="1" ht="12.75"/>
    <row r="2" s="13" customFormat="1" ht="21">
      <c r="C2" s="14" t="s">
        <v>117</v>
      </c>
    </row>
    <row r="3" s="13" customFormat="1" ht="12.75"/>
    <row r="4" s="13" customFormat="1" ht="15.75">
      <c r="C4" s="15"/>
    </row>
    <row r="5" s="13" customFormat="1" ht="12.75">
      <c r="B5" s="48" t="s">
        <v>70</v>
      </c>
    </row>
    <row r="8" ht="15.75">
      <c r="B8" s="49" t="s">
        <v>97</v>
      </c>
    </row>
    <row r="9" ht="15.75">
      <c r="B9" s="49" t="s">
        <v>98</v>
      </c>
    </row>
    <row r="10" ht="15.75">
      <c r="B10" s="49"/>
    </row>
    <row r="11" ht="15.75">
      <c r="B11" s="51" t="s">
        <v>71</v>
      </c>
    </row>
    <row r="12" ht="15.75">
      <c r="B12" s="51"/>
    </row>
    <row r="13" ht="15.75">
      <c r="B13" s="53" t="s">
        <v>72</v>
      </c>
    </row>
    <row r="14" ht="12.75">
      <c r="B14" s="52"/>
    </row>
    <row r="15" ht="15.75">
      <c r="B15" s="53" t="s">
        <v>96</v>
      </c>
    </row>
    <row r="16" ht="12.75">
      <c r="B16" s="52"/>
    </row>
    <row r="17" ht="15.75">
      <c r="B17" s="51" t="s">
        <v>116</v>
      </c>
    </row>
    <row r="18" ht="15.75">
      <c r="B18" s="49" t="s">
        <v>73</v>
      </c>
    </row>
    <row r="19" ht="15.75">
      <c r="B19" s="49" t="s">
        <v>74</v>
      </c>
    </row>
    <row r="20" ht="15.75">
      <c r="B20" s="49"/>
    </row>
    <row r="21" ht="15.75">
      <c r="B21" s="51" t="s">
        <v>118</v>
      </c>
    </row>
    <row r="22" ht="15.75">
      <c r="B22" s="49" t="s">
        <v>119</v>
      </c>
    </row>
    <row r="23" ht="15.75">
      <c r="B23" s="49" t="s">
        <v>95</v>
      </c>
    </row>
    <row r="24" ht="15.75">
      <c r="B24" s="49" t="s">
        <v>166</v>
      </c>
    </row>
    <row r="25" ht="15.75">
      <c r="B25" s="49" t="s">
        <v>167</v>
      </c>
    </row>
    <row r="28" ht="15.75">
      <c r="B28" s="53" t="s">
        <v>120</v>
      </c>
    </row>
    <row r="30" ht="15.75">
      <c r="B30" s="53" t="s">
        <v>121</v>
      </c>
    </row>
  </sheetData>
  <sheetProtection/>
  <hyperlinks>
    <hyperlink ref="B15" location="'Aspects réglementaires'!A1" display="Aspects réglementaires sur le calcul du montant versé (Assurance chômage)"/>
    <hyperlink ref="B13" location="Allocations!A1" display="La liste des allocations concernées"/>
    <hyperlink ref="B28" location="'évolution montants et salaires'!Zone_d_impression" display="Montant d'allocation chômage et salaire de référence des allocataires de l'Assurance chômage depuis septembre 2001"/>
    <hyperlink ref="B30" location="regions!A1" display="Montant d'allocation chômage des allocataires de l'Assurance chômage par région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M13" sqref="M1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155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57423</v>
      </c>
      <c r="D7" s="63">
        <f>C7/$C$18</f>
        <v>0.022073009333450702</v>
      </c>
      <c r="E7" s="42">
        <v>1912</v>
      </c>
      <c r="F7" s="64">
        <f aca="true" t="shared" si="0" ref="F7:F17">E7/$E$18</f>
        <v>0.022236436587776937</v>
      </c>
      <c r="G7" s="42">
        <v>524</v>
      </c>
      <c r="H7" s="64">
        <f aca="true" t="shared" si="1" ref="H7:H17">G7/$G$18</f>
        <v>0.010203485541816765</v>
      </c>
      <c r="I7" s="42">
        <v>59859</v>
      </c>
      <c r="J7" s="64">
        <f>I7/$I$18</f>
        <v>0.021855579162441952</v>
      </c>
      <c r="K7" s="108"/>
    </row>
    <row r="8" spans="2:11" ht="13.5" customHeight="1">
      <c r="B8" s="31" t="s">
        <v>38</v>
      </c>
      <c r="C8" s="45">
        <v>272646</v>
      </c>
      <c r="D8" s="63">
        <f aca="true" t="shared" si="2" ref="D8:D17">C8/$C$18</f>
        <v>0.1048032618067325</v>
      </c>
      <c r="E8" s="43">
        <v>10049</v>
      </c>
      <c r="F8" s="63">
        <f t="shared" si="0"/>
        <v>0.11686922137582137</v>
      </c>
      <c r="G8" s="43">
        <v>1730</v>
      </c>
      <c r="H8" s="63">
        <f t="shared" si="1"/>
        <v>0.033687080128517184</v>
      </c>
      <c r="I8" s="43">
        <v>284425</v>
      </c>
      <c r="J8" s="63">
        <f aca="true" t="shared" si="3" ref="J8:J17">I8/$I$18</f>
        <v>0.10384859592170854</v>
      </c>
      <c r="K8" s="108"/>
    </row>
    <row r="9" spans="2:11" ht="13.5" customHeight="1">
      <c r="B9" s="31" t="s">
        <v>39</v>
      </c>
      <c r="C9" s="45">
        <v>215196</v>
      </c>
      <c r="D9" s="63">
        <f t="shared" si="2"/>
        <v>0.08271987385753543</v>
      </c>
      <c r="E9" s="43">
        <v>8839</v>
      </c>
      <c r="F9" s="63">
        <f t="shared" si="0"/>
        <v>0.1027969994766529</v>
      </c>
      <c r="G9" s="43">
        <v>1826</v>
      </c>
      <c r="H9" s="63">
        <f t="shared" si="1"/>
        <v>0.035556420991140106</v>
      </c>
      <c r="I9" s="43">
        <v>225861</v>
      </c>
      <c r="J9" s="63">
        <f t="shared" si="3"/>
        <v>0.08246584415390003</v>
      </c>
      <c r="K9" s="108"/>
    </row>
    <row r="10" spans="2:11" ht="13.5" customHeight="1">
      <c r="B10" s="31" t="s">
        <v>40</v>
      </c>
      <c r="C10" s="45">
        <v>309022</v>
      </c>
      <c r="D10" s="63">
        <f t="shared" si="2"/>
        <v>0.11878594796930851</v>
      </c>
      <c r="E10" s="43">
        <v>12427</v>
      </c>
      <c r="F10" s="63">
        <f t="shared" si="0"/>
        <v>0.14452520788509624</v>
      </c>
      <c r="G10" s="43">
        <v>3169</v>
      </c>
      <c r="H10" s="63">
        <f t="shared" si="1"/>
        <v>0.061707720767208644</v>
      </c>
      <c r="I10" s="43">
        <v>324618</v>
      </c>
      <c r="J10" s="63">
        <f t="shared" si="3"/>
        <v>0.11852377080394896</v>
      </c>
      <c r="K10" s="108"/>
    </row>
    <row r="11" spans="2:11" ht="13.5" customHeight="1">
      <c r="B11" s="31" t="s">
        <v>41</v>
      </c>
      <c r="C11" s="45">
        <v>467780</v>
      </c>
      <c r="D11" s="63">
        <f t="shared" si="2"/>
        <v>0.17981143977154745</v>
      </c>
      <c r="E11" s="43">
        <v>18213</v>
      </c>
      <c r="F11" s="63">
        <f t="shared" si="0"/>
        <v>0.21181601442111997</v>
      </c>
      <c r="G11" s="43">
        <v>8078</v>
      </c>
      <c r="H11" s="63">
        <f t="shared" si="1"/>
        <v>0.1572972446694577</v>
      </c>
      <c r="I11" s="43">
        <v>494071</v>
      </c>
      <c r="J11" s="63">
        <f t="shared" si="3"/>
        <v>0.18039405690651125</v>
      </c>
      <c r="K11" s="108"/>
    </row>
    <row r="12" spans="2:11" ht="13.5" customHeight="1">
      <c r="B12" s="31" t="s">
        <v>42</v>
      </c>
      <c r="C12" s="45">
        <v>357682</v>
      </c>
      <c r="D12" s="63">
        <f t="shared" si="2"/>
        <v>0.13749051990330205</v>
      </c>
      <c r="E12" s="43">
        <v>13314</v>
      </c>
      <c r="F12" s="63">
        <f t="shared" si="0"/>
        <v>0.1548409606326685</v>
      </c>
      <c r="G12" s="43">
        <v>8797</v>
      </c>
      <c r="H12" s="63">
        <f t="shared" si="1"/>
        <v>0.17129782883847727</v>
      </c>
      <c r="I12" s="43">
        <v>379793</v>
      </c>
      <c r="J12" s="63">
        <f t="shared" si="3"/>
        <v>0.138669138756767</v>
      </c>
      <c r="K12" s="108"/>
    </row>
    <row r="13" spans="2:11" ht="13.5" customHeight="1">
      <c r="B13" s="31" t="s">
        <v>43</v>
      </c>
      <c r="C13" s="45">
        <v>232761</v>
      </c>
      <c r="D13" s="63">
        <f t="shared" si="2"/>
        <v>0.08947173999030561</v>
      </c>
      <c r="E13" s="43">
        <v>7270</v>
      </c>
      <c r="F13" s="63">
        <f t="shared" si="0"/>
        <v>0.08454963074954934</v>
      </c>
      <c r="G13" s="43">
        <v>7071</v>
      </c>
      <c r="H13" s="63">
        <f t="shared" si="1"/>
        <v>0.13768863791256938</v>
      </c>
      <c r="I13" s="43">
        <v>247102</v>
      </c>
      <c r="J13" s="63">
        <f t="shared" si="3"/>
        <v>0.090221308778926</v>
      </c>
      <c r="K13" s="108"/>
    </row>
    <row r="14" spans="2:11" ht="13.5" customHeight="1">
      <c r="B14" s="31" t="s">
        <v>44</v>
      </c>
      <c r="C14" s="45">
        <v>150937</v>
      </c>
      <c r="D14" s="63">
        <f t="shared" si="2"/>
        <v>0.05801915277437696</v>
      </c>
      <c r="E14" s="43">
        <v>4255</v>
      </c>
      <c r="F14" s="63">
        <f t="shared" si="0"/>
        <v>0.049485375356166775</v>
      </c>
      <c r="G14" s="43">
        <v>5011</v>
      </c>
      <c r="H14" s="63">
        <f t="shared" si="1"/>
        <v>0.0975756985687859</v>
      </c>
      <c r="I14" s="43">
        <v>160203</v>
      </c>
      <c r="J14" s="63">
        <f t="shared" si="3"/>
        <v>0.05849294756946638</v>
      </c>
      <c r="K14" s="108"/>
    </row>
    <row r="15" spans="2:11" ht="13.5" customHeight="1">
      <c r="B15" s="31" t="s">
        <v>45</v>
      </c>
      <c r="C15" s="45">
        <v>178398</v>
      </c>
      <c r="D15" s="63">
        <f t="shared" si="2"/>
        <v>0.06857497377477559</v>
      </c>
      <c r="E15" s="43">
        <v>4393</v>
      </c>
      <c r="F15" s="63">
        <f t="shared" si="0"/>
        <v>0.05109030644879921</v>
      </c>
      <c r="G15" s="43">
        <v>6102</v>
      </c>
      <c r="H15" s="63">
        <f t="shared" si="1"/>
        <v>0.11881997858046928</v>
      </c>
      <c r="I15" s="43">
        <v>188893</v>
      </c>
      <c r="J15" s="63">
        <f t="shared" si="3"/>
        <v>0.0689681737872525</v>
      </c>
      <c r="K15" s="108"/>
    </row>
    <row r="16" spans="2:11" ht="13.5" customHeight="1">
      <c r="B16" s="31" t="s">
        <v>46</v>
      </c>
      <c r="C16" s="45">
        <v>170506</v>
      </c>
      <c r="D16" s="63">
        <f t="shared" si="2"/>
        <v>0.06554134283143244</v>
      </c>
      <c r="E16" s="43">
        <v>3112</v>
      </c>
      <c r="F16" s="63">
        <f t="shared" si="0"/>
        <v>0.036192359132406815</v>
      </c>
      <c r="G16" s="43">
        <v>5094</v>
      </c>
      <c r="H16" s="63">
        <f t="shared" si="1"/>
        <v>0.09919189952292863</v>
      </c>
      <c r="I16" s="43">
        <v>178712</v>
      </c>
      <c r="J16" s="63">
        <f t="shared" si="3"/>
        <v>0.06525091069477147</v>
      </c>
      <c r="K16" s="108"/>
    </row>
    <row r="17" spans="2:11" ht="13.5" customHeight="1" thickBot="1">
      <c r="B17" s="31" t="s">
        <v>47</v>
      </c>
      <c r="C17" s="45">
        <v>189152</v>
      </c>
      <c r="D17" s="63">
        <f t="shared" si="2"/>
        <v>0.07270873798723276</v>
      </c>
      <c r="E17" s="43">
        <v>2201</v>
      </c>
      <c r="F17" s="63">
        <f t="shared" si="0"/>
        <v>0.025597487933941968</v>
      </c>
      <c r="G17" s="43">
        <v>3953</v>
      </c>
      <c r="H17" s="63">
        <f t="shared" si="1"/>
        <v>0.07697400447862915</v>
      </c>
      <c r="I17" s="43">
        <v>195306</v>
      </c>
      <c r="J17" s="63">
        <f t="shared" si="3"/>
        <v>0.07130967346430592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2601503</v>
      </c>
      <c r="D18" s="69">
        <f t="shared" si="4"/>
        <v>1</v>
      </c>
      <c r="E18" s="68">
        <f t="shared" si="4"/>
        <v>85985</v>
      </c>
      <c r="F18" s="69">
        <f t="shared" si="4"/>
        <v>1</v>
      </c>
      <c r="G18" s="68">
        <f t="shared" si="4"/>
        <v>51355</v>
      </c>
      <c r="H18" s="69">
        <f t="shared" si="4"/>
        <v>1</v>
      </c>
      <c r="I18" s="68">
        <f t="shared" si="4"/>
        <v>2738843</v>
      </c>
      <c r="J18" s="69">
        <f t="shared" si="4"/>
        <v>1</v>
      </c>
      <c r="K18" s="108"/>
    </row>
    <row r="19" spans="2:11" s="29" customFormat="1" ht="14.25" customHeight="1" thickBot="1">
      <c r="B19" s="65" t="s">
        <v>28</v>
      </c>
      <c r="C19" s="126">
        <v>727</v>
      </c>
      <c r="D19" s="127"/>
      <c r="E19" s="126">
        <v>704</v>
      </c>
      <c r="F19" s="127"/>
      <c r="G19" s="126">
        <v>1041</v>
      </c>
      <c r="H19" s="127"/>
      <c r="I19" s="126">
        <v>729</v>
      </c>
      <c r="J19" s="127"/>
      <c r="K19" s="23"/>
    </row>
    <row r="20" spans="2:11" s="29" customFormat="1" ht="14.25" customHeight="1" thickBot="1">
      <c r="B20" s="66" t="s">
        <v>29</v>
      </c>
      <c r="C20" s="126">
        <v>1362</v>
      </c>
      <c r="D20" s="127"/>
      <c r="E20" s="126">
        <v>1267</v>
      </c>
      <c r="F20" s="127"/>
      <c r="G20" s="126">
        <v>1681</v>
      </c>
      <c r="H20" s="127"/>
      <c r="I20" s="126">
        <v>1366</v>
      </c>
      <c r="J20" s="127"/>
      <c r="K20" s="23"/>
    </row>
    <row r="21" spans="2:11" s="29" customFormat="1" ht="14.25" customHeight="1" thickBot="1">
      <c r="B21" s="66" t="s">
        <v>48</v>
      </c>
      <c r="C21" s="126">
        <v>1737</v>
      </c>
      <c r="D21" s="127"/>
      <c r="E21" s="126">
        <v>1629</v>
      </c>
      <c r="F21" s="127"/>
      <c r="G21" s="126">
        <v>2047</v>
      </c>
      <c r="H21" s="127"/>
      <c r="I21" s="126">
        <v>1739</v>
      </c>
      <c r="J21" s="127"/>
      <c r="K21" s="23"/>
    </row>
    <row r="22" spans="2:11" s="29" customFormat="1" ht="14.25" thickBot="1">
      <c r="B22" s="66" t="s">
        <v>30</v>
      </c>
      <c r="C22" s="126">
        <v>2304</v>
      </c>
      <c r="D22" s="127"/>
      <c r="E22" s="126">
        <v>1993</v>
      </c>
      <c r="F22" s="127"/>
      <c r="G22" s="126">
        <v>2647</v>
      </c>
      <c r="H22" s="127"/>
      <c r="I22" s="126">
        <v>2301</v>
      </c>
      <c r="J22" s="127"/>
      <c r="K22" s="23"/>
    </row>
    <row r="23" spans="2:11" s="29" customFormat="1" ht="14.25" thickBot="1">
      <c r="B23" s="66" t="s">
        <v>31</v>
      </c>
      <c r="C23" s="126">
        <v>4662</v>
      </c>
      <c r="D23" s="127"/>
      <c r="E23" s="126">
        <v>3217</v>
      </c>
      <c r="F23" s="127"/>
      <c r="G23" s="126">
        <v>4682</v>
      </c>
      <c r="H23" s="127"/>
      <c r="I23" s="126">
        <v>4622</v>
      </c>
      <c r="J23" s="127"/>
      <c r="K23" s="23"/>
    </row>
    <row r="24" spans="2:10" ht="14.25" thickBot="1">
      <c r="B24" s="66" t="s">
        <v>92</v>
      </c>
      <c r="C24" s="126">
        <v>2079</v>
      </c>
      <c r="D24" s="127"/>
      <c r="E24" s="126">
        <v>1749</v>
      </c>
      <c r="F24" s="127"/>
      <c r="G24" s="126">
        <v>2365</v>
      </c>
      <c r="H24" s="127"/>
      <c r="I24" s="126">
        <v>2074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G25" sqref="G25:H25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156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36543</v>
      </c>
      <c r="D7" s="63">
        <f aca="true" t="shared" si="0" ref="D7:D18">C7/$C$19</f>
        <v>0.014046879822933128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36543</v>
      </c>
      <c r="J7" s="64">
        <f>I7/$I$19</f>
        <v>0.013342495352964737</v>
      </c>
    </row>
    <row r="8" spans="2:10" ht="13.5" customHeight="1">
      <c r="B8" s="41" t="s">
        <v>51</v>
      </c>
      <c r="C8" s="43">
        <v>115976</v>
      </c>
      <c r="D8" s="63">
        <f t="shared" si="0"/>
        <v>0.04458038295554531</v>
      </c>
      <c r="E8" s="43">
        <v>43</v>
      </c>
      <c r="F8" s="63">
        <f t="shared" si="1"/>
        <v>0.0005000872245159039</v>
      </c>
      <c r="G8" s="43">
        <v>0</v>
      </c>
      <c r="H8" s="63">
        <f t="shared" si="2"/>
        <v>0</v>
      </c>
      <c r="I8" s="43">
        <v>116019</v>
      </c>
      <c r="J8" s="63">
        <f aca="true" t="shared" si="3" ref="J8:J18">I8/$I$19</f>
        <v>0.04236058802932479</v>
      </c>
    </row>
    <row r="9" spans="2:10" ht="13.5" customHeight="1">
      <c r="B9" s="41" t="s">
        <v>52</v>
      </c>
      <c r="C9" s="43">
        <v>308428</v>
      </c>
      <c r="D9" s="63">
        <f t="shared" si="0"/>
        <v>0.11855761842288862</v>
      </c>
      <c r="E9" s="43">
        <v>17066</v>
      </c>
      <c r="F9" s="63">
        <f t="shared" si="1"/>
        <v>0.19847647845554456</v>
      </c>
      <c r="G9" s="43">
        <v>2467</v>
      </c>
      <c r="H9" s="63">
        <f t="shared" si="2"/>
        <v>0.04803816570927855</v>
      </c>
      <c r="I9" s="43">
        <v>327961</v>
      </c>
      <c r="J9" s="63">
        <f t="shared" si="3"/>
        <v>0.11974435920569379</v>
      </c>
    </row>
    <row r="10" spans="2:10" ht="13.5" customHeight="1">
      <c r="B10" s="41" t="s">
        <v>53</v>
      </c>
      <c r="C10" s="43">
        <v>593510</v>
      </c>
      <c r="D10" s="63">
        <f t="shared" si="0"/>
        <v>0.22814119376375888</v>
      </c>
      <c r="E10" s="43">
        <v>23737</v>
      </c>
      <c r="F10" s="63">
        <f t="shared" si="1"/>
        <v>0.2760597778682328</v>
      </c>
      <c r="G10" s="43">
        <v>2991</v>
      </c>
      <c r="H10" s="63">
        <f t="shared" si="2"/>
        <v>0.05824165125109532</v>
      </c>
      <c r="I10" s="43">
        <v>620238</v>
      </c>
      <c r="J10" s="63">
        <f t="shared" si="3"/>
        <v>0.2264598591449017</v>
      </c>
    </row>
    <row r="11" spans="2:10" ht="13.5" customHeight="1">
      <c r="B11" s="41" t="s">
        <v>54</v>
      </c>
      <c r="C11" s="43">
        <v>821591</v>
      </c>
      <c r="D11" s="63">
        <f t="shared" si="0"/>
        <v>0.31581397369136227</v>
      </c>
      <c r="E11" s="43">
        <v>29936</v>
      </c>
      <c r="F11" s="63">
        <f t="shared" si="1"/>
        <v>0.3481537477467</v>
      </c>
      <c r="G11" s="43">
        <v>8026</v>
      </c>
      <c r="H11" s="63">
        <f t="shared" si="2"/>
        <v>0.15628468503553694</v>
      </c>
      <c r="I11" s="43">
        <v>859553</v>
      </c>
      <c r="J11" s="63">
        <f t="shared" si="3"/>
        <v>0.31383799655547984</v>
      </c>
    </row>
    <row r="12" spans="2:10" ht="13.5" customHeight="1">
      <c r="B12" s="41" t="s">
        <v>55</v>
      </c>
      <c r="C12" s="43">
        <v>278238</v>
      </c>
      <c r="D12" s="63">
        <f t="shared" si="0"/>
        <v>0.10695278844575616</v>
      </c>
      <c r="E12" s="43">
        <v>7170</v>
      </c>
      <c r="F12" s="63">
        <f t="shared" si="1"/>
        <v>0.08338663720416352</v>
      </c>
      <c r="G12" s="43">
        <v>11444</v>
      </c>
      <c r="H12" s="63">
        <f t="shared" si="2"/>
        <v>0.22284100866517378</v>
      </c>
      <c r="I12" s="43">
        <v>296852</v>
      </c>
      <c r="J12" s="63">
        <f t="shared" si="3"/>
        <v>0.10838591332179318</v>
      </c>
    </row>
    <row r="13" spans="2:10" ht="13.5" customHeight="1">
      <c r="B13" s="41" t="s">
        <v>56</v>
      </c>
      <c r="C13" s="43">
        <v>144945</v>
      </c>
      <c r="D13" s="63">
        <f t="shared" si="0"/>
        <v>0.05571586886503686</v>
      </c>
      <c r="E13" s="43">
        <v>3177</v>
      </c>
      <c r="F13" s="63">
        <f t="shared" si="1"/>
        <v>0.0369483049369076</v>
      </c>
      <c r="G13" s="43">
        <v>8700</v>
      </c>
      <c r="H13" s="63">
        <f t="shared" si="2"/>
        <v>0.16940901567520203</v>
      </c>
      <c r="I13" s="43">
        <v>156822</v>
      </c>
      <c r="J13" s="63">
        <f t="shared" si="3"/>
        <v>0.05725848469590992</v>
      </c>
    </row>
    <row r="14" spans="2:10" ht="13.5" customHeight="1">
      <c r="B14" s="41" t="s">
        <v>57</v>
      </c>
      <c r="C14" s="43">
        <v>99408</v>
      </c>
      <c r="D14" s="63">
        <f t="shared" si="0"/>
        <v>0.03821175681903884</v>
      </c>
      <c r="E14" s="43">
        <v>1681</v>
      </c>
      <c r="F14" s="63">
        <f t="shared" si="1"/>
        <v>0.019549921497935687</v>
      </c>
      <c r="G14" s="43">
        <v>5504</v>
      </c>
      <c r="H14" s="63">
        <f t="shared" si="2"/>
        <v>0.10717554279038069</v>
      </c>
      <c r="I14" s="43">
        <v>106593</v>
      </c>
      <c r="J14" s="63">
        <f t="shared" si="3"/>
        <v>0.038918988784680246</v>
      </c>
    </row>
    <row r="15" spans="2:10" ht="13.5" customHeight="1">
      <c r="B15" s="41" t="s">
        <v>58</v>
      </c>
      <c r="C15" s="43">
        <v>65099</v>
      </c>
      <c r="D15" s="63">
        <f t="shared" si="0"/>
        <v>0.025023611350822966</v>
      </c>
      <c r="E15" s="43">
        <v>980</v>
      </c>
      <c r="F15" s="63">
        <f t="shared" si="1"/>
        <v>0.011397336744781066</v>
      </c>
      <c r="G15" s="43">
        <v>3452</v>
      </c>
      <c r="H15" s="63">
        <f t="shared" si="2"/>
        <v>0.06721838185181579</v>
      </c>
      <c r="I15" s="43">
        <v>69531</v>
      </c>
      <c r="J15" s="63">
        <f t="shared" si="3"/>
        <v>0.025386997356182883</v>
      </c>
    </row>
    <row r="16" spans="2:10" ht="13.5" customHeight="1">
      <c r="B16" s="41" t="s">
        <v>59</v>
      </c>
      <c r="C16" s="43">
        <v>34532</v>
      </c>
      <c r="D16" s="63">
        <f t="shared" si="0"/>
        <v>0.013273865146417282</v>
      </c>
      <c r="E16" s="43">
        <v>659</v>
      </c>
      <c r="F16" s="63">
        <f t="shared" si="1"/>
        <v>0.007664127464092574</v>
      </c>
      <c r="G16" s="43">
        <v>2270</v>
      </c>
      <c r="H16" s="63">
        <f t="shared" si="2"/>
        <v>0.0442021224807711</v>
      </c>
      <c r="I16" s="43">
        <v>37461</v>
      </c>
      <c r="J16" s="63">
        <f t="shared" si="3"/>
        <v>0.013677673382519554</v>
      </c>
    </row>
    <row r="17" spans="2:10" ht="13.5" customHeight="1">
      <c r="B17" s="41" t="s">
        <v>60</v>
      </c>
      <c r="C17" s="43">
        <v>39070</v>
      </c>
      <c r="D17" s="63">
        <f t="shared" si="0"/>
        <v>0.015018241378157165</v>
      </c>
      <c r="E17" s="43">
        <v>748</v>
      </c>
      <c r="F17" s="63">
        <f t="shared" si="1"/>
        <v>0.008699191719485957</v>
      </c>
      <c r="G17" s="43">
        <v>2668</v>
      </c>
      <c r="H17" s="63">
        <f t="shared" si="2"/>
        <v>0.05195209814039529</v>
      </c>
      <c r="I17" s="43">
        <v>42486</v>
      </c>
      <c r="J17" s="63">
        <f t="shared" si="3"/>
        <v>0.015512389720768953</v>
      </c>
    </row>
    <row r="18" spans="2:10" ht="13.5" customHeight="1" thickBot="1">
      <c r="B18" s="41" t="s">
        <v>61</v>
      </c>
      <c r="C18" s="43">
        <v>64163</v>
      </c>
      <c r="D18" s="63">
        <f t="shared" si="0"/>
        <v>0.024663819338282524</v>
      </c>
      <c r="E18" s="43">
        <v>788</v>
      </c>
      <c r="F18" s="63">
        <f t="shared" si="1"/>
        <v>0.009164389137640287</v>
      </c>
      <c r="G18" s="43">
        <v>3833</v>
      </c>
      <c r="H18" s="63">
        <f t="shared" si="2"/>
        <v>0.0746373284003505</v>
      </c>
      <c r="I18" s="43">
        <v>68784</v>
      </c>
      <c r="J18" s="63">
        <f t="shared" si="3"/>
        <v>0.025114254449780438</v>
      </c>
    </row>
    <row r="19" spans="2:10" ht="17.25" customHeight="1" thickBot="1">
      <c r="B19" s="36" t="s">
        <v>27</v>
      </c>
      <c r="C19" s="47">
        <f aca="true" t="shared" si="4" ref="C19:H19">SUM(C7:C18)</f>
        <v>2601503</v>
      </c>
      <c r="D19" s="46">
        <f t="shared" si="4"/>
        <v>1.0000000000000002</v>
      </c>
      <c r="E19" s="47">
        <f t="shared" si="4"/>
        <v>85985</v>
      </c>
      <c r="F19" s="46">
        <f t="shared" si="4"/>
        <v>0.9999999999999999</v>
      </c>
      <c r="G19" s="47">
        <f t="shared" si="4"/>
        <v>51355</v>
      </c>
      <c r="H19" s="46">
        <f t="shared" si="4"/>
        <v>1</v>
      </c>
      <c r="I19" s="47">
        <f>SUM(I7:I18)</f>
        <v>2738843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464</v>
      </c>
      <c r="D20" s="127"/>
      <c r="E20" s="126">
        <v>632</v>
      </c>
      <c r="F20" s="127"/>
      <c r="G20" s="126">
        <v>761</v>
      </c>
      <c r="H20" s="127"/>
      <c r="I20" s="126">
        <v>476</v>
      </c>
      <c r="J20" s="127"/>
    </row>
    <row r="21" spans="2:10" s="29" customFormat="1" ht="14.25" customHeight="1" thickBot="1">
      <c r="B21" s="66" t="s">
        <v>29</v>
      </c>
      <c r="C21" s="126">
        <v>883</v>
      </c>
      <c r="D21" s="127"/>
      <c r="E21" s="126">
        <v>828</v>
      </c>
      <c r="F21" s="127"/>
      <c r="G21" s="126">
        <v>1234</v>
      </c>
      <c r="H21" s="127"/>
      <c r="I21" s="126">
        <v>883</v>
      </c>
      <c r="J21" s="127"/>
    </row>
    <row r="22" spans="2:10" s="29" customFormat="1" ht="14.25" customHeight="1" thickBot="1">
      <c r="B22" s="66" t="s">
        <v>48</v>
      </c>
      <c r="C22" s="126">
        <v>1056</v>
      </c>
      <c r="D22" s="127"/>
      <c r="E22" s="126">
        <v>1012</v>
      </c>
      <c r="F22" s="127"/>
      <c r="G22" s="126">
        <v>1517</v>
      </c>
      <c r="H22" s="127"/>
      <c r="I22" s="126">
        <v>1059</v>
      </c>
      <c r="J22" s="127"/>
    </row>
    <row r="23" spans="2:10" s="29" customFormat="1" ht="14.25" thickBot="1">
      <c r="B23" s="66" t="s">
        <v>30</v>
      </c>
      <c r="C23" s="126">
        <v>1307</v>
      </c>
      <c r="D23" s="127"/>
      <c r="E23" s="126">
        <v>1164</v>
      </c>
      <c r="F23" s="127"/>
      <c r="G23" s="126">
        <v>1966</v>
      </c>
      <c r="H23" s="127"/>
      <c r="I23" s="126">
        <v>1317</v>
      </c>
      <c r="J23" s="127"/>
    </row>
    <row r="24" spans="2:10" s="29" customFormat="1" ht="14.25" thickBot="1">
      <c r="B24" s="66" t="s">
        <v>31</v>
      </c>
      <c r="C24" s="126">
        <v>2295</v>
      </c>
      <c r="D24" s="127"/>
      <c r="E24" s="126">
        <v>1821</v>
      </c>
      <c r="F24" s="127"/>
      <c r="G24" s="126">
        <v>3460</v>
      </c>
      <c r="H24" s="127"/>
      <c r="I24" s="126">
        <v>2315</v>
      </c>
      <c r="J24" s="127"/>
    </row>
    <row r="25" spans="2:10" ht="14.25" thickBot="1">
      <c r="B25" s="66" t="s">
        <v>62</v>
      </c>
      <c r="C25" s="126">
        <v>1193</v>
      </c>
      <c r="D25" s="127"/>
      <c r="E25" s="126">
        <v>1076</v>
      </c>
      <c r="F25" s="127"/>
      <c r="G25" s="126">
        <v>1750</v>
      </c>
      <c r="H25" s="127"/>
      <c r="I25" s="126">
        <v>1199</v>
      </c>
      <c r="J25" s="127"/>
    </row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K29"/>
  <sheetViews>
    <sheetView showGridLines="0" zoomScalePageLayoutView="0" workbookViewId="0" topLeftCell="A1">
      <selection activeCell="H35" sqref="H35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153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53138</v>
      </c>
      <c r="D7" s="63">
        <f>C7/$C$18</f>
        <v>0.021978276505727843</v>
      </c>
      <c r="E7" s="42">
        <v>1610</v>
      </c>
      <c r="F7" s="64">
        <f aca="true" t="shared" si="0" ref="F7:F17">E7/$E$18</f>
        <v>0.023112923138763675</v>
      </c>
      <c r="G7" s="42">
        <v>540</v>
      </c>
      <c r="H7" s="64">
        <f aca="true" t="shared" si="1" ref="H7:H17">G7/$G$18</f>
        <v>0.010558010401595432</v>
      </c>
      <c r="I7" s="42">
        <v>55288</v>
      </c>
      <c r="J7" s="64">
        <f>I7/$I$18</f>
        <v>0.02177931933718198</v>
      </c>
      <c r="K7" s="108"/>
    </row>
    <row r="8" spans="2:11" ht="13.5" customHeight="1">
      <c r="B8" s="31" t="s">
        <v>38</v>
      </c>
      <c r="C8" s="45">
        <v>252731</v>
      </c>
      <c r="D8" s="63">
        <f aca="true" t="shared" si="2" ref="D8:D17">C8/$C$18</f>
        <v>0.10453144265062862</v>
      </c>
      <c r="E8" s="43">
        <v>8276</v>
      </c>
      <c r="F8" s="63">
        <f t="shared" si="0"/>
        <v>0.11880903844497402</v>
      </c>
      <c r="G8" s="43">
        <v>1732</v>
      </c>
      <c r="H8" s="63">
        <f t="shared" si="1"/>
        <v>0.03386384076956165</v>
      </c>
      <c r="I8" s="43">
        <v>262739</v>
      </c>
      <c r="J8" s="63">
        <f aca="true" t="shared" si="3" ref="J8:J17">I8/$I$18</f>
        <v>0.10349943176334568</v>
      </c>
      <c r="K8" s="108"/>
    </row>
    <row r="9" spans="2:11" ht="13.5" customHeight="1">
      <c r="B9" s="31" t="s">
        <v>39</v>
      </c>
      <c r="C9" s="45">
        <v>200470</v>
      </c>
      <c r="D9" s="63">
        <f t="shared" si="2"/>
        <v>0.0829158999417227</v>
      </c>
      <c r="E9" s="43">
        <v>6855</v>
      </c>
      <c r="F9" s="63">
        <f t="shared" si="0"/>
        <v>0.09840937150076086</v>
      </c>
      <c r="G9" s="43">
        <v>1835</v>
      </c>
      <c r="H9" s="63">
        <f t="shared" si="1"/>
        <v>0.035877683494310406</v>
      </c>
      <c r="I9" s="43">
        <v>209160</v>
      </c>
      <c r="J9" s="63">
        <f t="shared" si="3"/>
        <v>0.08239333006375674</v>
      </c>
      <c r="K9" s="108"/>
    </row>
    <row r="10" spans="2:11" ht="13.5" customHeight="1">
      <c r="B10" s="31" t="s">
        <v>40</v>
      </c>
      <c r="C10" s="45">
        <v>294331</v>
      </c>
      <c r="D10" s="63">
        <f t="shared" si="2"/>
        <v>0.1217375155671531</v>
      </c>
      <c r="E10" s="43">
        <v>9840</v>
      </c>
      <c r="F10" s="63">
        <f t="shared" si="0"/>
        <v>0.1412615923512016</v>
      </c>
      <c r="G10" s="43">
        <v>3411</v>
      </c>
      <c r="H10" s="63">
        <f t="shared" si="1"/>
        <v>0.06669143237007781</v>
      </c>
      <c r="I10" s="43">
        <v>307582</v>
      </c>
      <c r="J10" s="63">
        <f t="shared" si="3"/>
        <v>0.12116420562091426</v>
      </c>
      <c r="K10" s="108"/>
    </row>
    <row r="11" spans="2:11" ht="13.5" customHeight="1">
      <c r="B11" s="31" t="s">
        <v>41</v>
      </c>
      <c r="C11" s="45">
        <v>432044</v>
      </c>
      <c r="D11" s="63">
        <f t="shared" si="2"/>
        <v>0.17869664824872372</v>
      </c>
      <c r="E11" s="43">
        <v>14403</v>
      </c>
      <c r="F11" s="63">
        <f t="shared" si="0"/>
        <v>0.20676734904820696</v>
      </c>
      <c r="G11" s="43">
        <v>7876</v>
      </c>
      <c r="H11" s="63">
        <f t="shared" si="1"/>
        <v>0.1539905368943808</v>
      </c>
      <c r="I11" s="43">
        <v>454323</v>
      </c>
      <c r="J11" s="63">
        <f t="shared" si="3"/>
        <v>0.17896913795446623</v>
      </c>
      <c r="K11" s="108"/>
    </row>
    <row r="12" spans="2:11" ht="13.5" customHeight="1">
      <c r="B12" s="31" t="s">
        <v>42</v>
      </c>
      <c r="C12" s="45">
        <v>330041</v>
      </c>
      <c r="D12" s="63">
        <f t="shared" si="2"/>
        <v>0.13650744017891006</v>
      </c>
      <c r="E12" s="43">
        <v>10534</v>
      </c>
      <c r="F12" s="63">
        <f t="shared" si="0"/>
        <v>0.15122455425076803</v>
      </c>
      <c r="G12" s="43">
        <v>8679</v>
      </c>
      <c r="H12" s="63">
        <f t="shared" si="1"/>
        <v>0.16969068939897547</v>
      </c>
      <c r="I12" s="43">
        <v>349254</v>
      </c>
      <c r="J12" s="63">
        <f t="shared" si="3"/>
        <v>0.13757984365121104</v>
      </c>
      <c r="K12" s="108"/>
    </row>
    <row r="13" spans="2:11" ht="13.5" customHeight="1">
      <c r="B13" s="31" t="s">
        <v>43</v>
      </c>
      <c r="C13" s="45">
        <v>213972</v>
      </c>
      <c r="D13" s="63">
        <f t="shared" si="2"/>
        <v>0.08850042870419658</v>
      </c>
      <c r="E13" s="43">
        <v>6123</v>
      </c>
      <c r="F13" s="63">
        <f t="shared" si="0"/>
        <v>0.08790088719170806</v>
      </c>
      <c r="G13" s="43">
        <v>6866</v>
      </c>
      <c r="H13" s="63">
        <f t="shared" si="1"/>
        <v>0.1342431470691745</v>
      </c>
      <c r="I13" s="43">
        <v>226961</v>
      </c>
      <c r="J13" s="63">
        <f t="shared" si="3"/>
        <v>0.0894055870367197</v>
      </c>
      <c r="K13" s="108"/>
    </row>
    <row r="14" spans="2:11" ht="13.5" customHeight="1">
      <c r="B14" s="31" t="s">
        <v>44</v>
      </c>
      <c r="C14" s="45">
        <v>138879</v>
      </c>
      <c r="D14" s="63">
        <f t="shared" si="2"/>
        <v>0.05744139905225972</v>
      </c>
      <c r="E14" s="43">
        <v>3511</v>
      </c>
      <c r="F14" s="63">
        <f t="shared" si="0"/>
        <v>0.05040339946596227</v>
      </c>
      <c r="G14" s="43">
        <v>4962</v>
      </c>
      <c r="H14" s="63">
        <f t="shared" si="1"/>
        <v>0.09701638446799359</v>
      </c>
      <c r="I14" s="43">
        <v>147352</v>
      </c>
      <c r="J14" s="63">
        <f t="shared" si="3"/>
        <v>0.058045620441550407</v>
      </c>
      <c r="K14" s="108"/>
    </row>
    <row r="15" spans="2:11" ht="13.5" customHeight="1">
      <c r="B15" s="31" t="s">
        <v>45</v>
      </c>
      <c r="C15" s="45">
        <v>165060</v>
      </c>
      <c r="D15" s="63">
        <f t="shared" si="2"/>
        <v>0.0682700575865753</v>
      </c>
      <c r="E15" s="43">
        <v>3757</v>
      </c>
      <c r="F15" s="63">
        <f t="shared" si="0"/>
        <v>0.05393493927474231</v>
      </c>
      <c r="G15" s="43">
        <v>6091</v>
      </c>
      <c r="H15" s="63">
        <f t="shared" si="1"/>
        <v>0.11909044695577367</v>
      </c>
      <c r="I15" s="43">
        <v>174908</v>
      </c>
      <c r="J15" s="63">
        <f t="shared" si="3"/>
        <v>0.06890061471979138</v>
      </c>
      <c r="K15" s="108"/>
    </row>
    <row r="16" spans="2:11" ht="13.5" customHeight="1">
      <c r="B16" s="31" t="s">
        <v>46</v>
      </c>
      <c r="C16" s="45">
        <v>159128</v>
      </c>
      <c r="D16" s="63">
        <f t="shared" si="2"/>
        <v>0.06581653776588242</v>
      </c>
      <c r="E16" s="43">
        <v>2820</v>
      </c>
      <c r="F16" s="63">
        <f t="shared" si="0"/>
        <v>0.04048350512503948</v>
      </c>
      <c r="G16" s="43">
        <v>5120</v>
      </c>
      <c r="H16" s="63">
        <f t="shared" si="1"/>
        <v>0.10010558010401595</v>
      </c>
      <c r="I16" s="43">
        <v>167068</v>
      </c>
      <c r="J16" s="63">
        <f t="shared" si="3"/>
        <v>0.06581224357951669</v>
      </c>
      <c r="K16" s="108"/>
    </row>
    <row r="17" spans="2:11" ht="13.5" customHeight="1" thickBot="1">
      <c r="B17" s="31" t="s">
        <v>47</v>
      </c>
      <c r="C17" s="45">
        <v>177957</v>
      </c>
      <c r="D17" s="63">
        <f t="shared" si="2"/>
        <v>0.07360435379821992</v>
      </c>
      <c r="E17" s="43">
        <v>1929</v>
      </c>
      <c r="F17" s="63">
        <f t="shared" si="0"/>
        <v>0.02769244020787275</v>
      </c>
      <c r="G17" s="43">
        <v>4034</v>
      </c>
      <c r="H17" s="63">
        <f t="shared" si="1"/>
        <v>0.0788722480741407</v>
      </c>
      <c r="I17" s="43">
        <v>183920</v>
      </c>
      <c r="J17" s="63">
        <f t="shared" si="3"/>
        <v>0.0724506658315459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2417751</v>
      </c>
      <c r="D18" s="69">
        <f t="shared" si="4"/>
        <v>1</v>
      </c>
      <c r="E18" s="68">
        <f t="shared" si="4"/>
        <v>69658</v>
      </c>
      <c r="F18" s="69">
        <f t="shared" si="4"/>
        <v>1</v>
      </c>
      <c r="G18" s="68">
        <f t="shared" si="4"/>
        <v>51146</v>
      </c>
      <c r="H18" s="69">
        <f t="shared" si="4"/>
        <v>0.9999999999999999</v>
      </c>
      <c r="I18" s="68">
        <f t="shared" si="4"/>
        <v>2538555</v>
      </c>
      <c r="J18" s="69">
        <f t="shared" si="4"/>
        <v>0.9999999999999999</v>
      </c>
      <c r="K18" s="108"/>
    </row>
    <row r="19" spans="2:11" s="29" customFormat="1" ht="14.25" customHeight="1" thickBot="1">
      <c r="B19" s="65" t="s">
        <v>28</v>
      </c>
      <c r="C19" s="126">
        <v>732</v>
      </c>
      <c r="D19" s="127"/>
      <c r="E19" s="126">
        <v>688</v>
      </c>
      <c r="F19" s="127"/>
      <c r="G19" s="126">
        <v>1038</v>
      </c>
      <c r="H19" s="127"/>
      <c r="I19" s="126">
        <v>735</v>
      </c>
      <c r="J19" s="127"/>
      <c r="K19" s="23"/>
    </row>
    <row r="20" spans="2:11" s="29" customFormat="1" ht="14.25" customHeight="1" thickBot="1">
      <c r="B20" s="66" t="s">
        <v>29</v>
      </c>
      <c r="C20" s="126">
        <v>1362</v>
      </c>
      <c r="D20" s="127"/>
      <c r="E20" s="126">
        <v>1272</v>
      </c>
      <c r="F20" s="127"/>
      <c r="G20" s="126">
        <v>1676</v>
      </c>
      <c r="H20" s="127"/>
      <c r="I20" s="126">
        <v>1368</v>
      </c>
      <c r="J20" s="127"/>
      <c r="K20" s="23"/>
    </row>
    <row r="21" spans="2:11" s="29" customFormat="1" ht="14.25" customHeight="1" thickBot="1">
      <c r="B21" s="66" t="s">
        <v>48</v>
      </c>
      <c r="C21" s="126">
        <v>1734</v>
      </c>
      <c r="D21" s="127"/>
      <c r="E21" s="126">
        <v>1639</v>
      </c>
      <c r="F21" s="127"/>
      <c r="G21" s="126">
        <v>2049</v>
      </c>
      <c r="H21" s="127"/>
      <c r="I21" s="126">
        <v>1737</v>
      </c>
      <c r="J21" s="127"/>
      <c r="K21" s="23"/>
    </row>
    <row r="22" spans="2:11" s="29" customFormat="1" ht="14.25" thickBot="1">
      <c r="B22" s="66" t="s">
        <v>30</v>
      </c>
      <c r="C22" s="126">
        <v>2306</v>
      </c>
      <c r="D22" s="127"/>
      <c r="E22" s="126">
        <v>2022</v>
      </c>
      <c r="F22" s="127"/>
      <c r="G22" s="126">
        <v>2658</v>
      </c>
      <c r="H22" s="127"/>
      <c r="I22" s="126">
        <v>2306</v>
      </c>
      <c r="J22" s="127"/>
      <c r="K22" s="23"/>
    </row>
    <row r="23" spans="2:11" s="29" customFormat="1" ht="14.25" thickBot="1">
      <c r="B23" s="66" t="s">
        <v>31</v>
      </c>
      <c r="C23" s="126">
        <v>4692</v>
      </c>
      <c r="D23" s="127"/>
      <c r="E23" s="126">
        <v>3329</v>
      </c>
      <c r="F23" s="127"/>
      <c r="G23" s="126">
        <v>4722</v>
      </c>
      <c r="H23" s="127"/>
      <c r="I23" s="126">
        <v>4656</v>
      </c>
      <c r="J23" s="127"/>
      <c r="K23" s="23"/>
    </row>
    <row r="24" spans="2:10" ht="14.25" thickBot="1">
      <c r="B24" s="66" t="s">
        <v>92</v>
      </c>
      <c r="C24" s="126">
        <v>2082</v>
      </c>
      <c r="D24" s="127"/>
      <c r="E24" s="126">
        <v>1770</v>
      </c>
      <c r="F24" s="127"/>
      <c r="G24" s="126">
        <v>2372</v>
      </c>
      <c r="H24" s="127"/>
      <c r="I24" s="126">
        <v>2079</v>
      </c>
      <c r="J24" s="127"/>
    </row>
    <row r="25" ht="10.5" customHeight="1"/>
    <row r="26" ht="12.75">
      <c r="C26" s="116"/>
    </row>
    <row r="27" spans="3:11" ht="12.75">
      <c r="C27" s="138"/>
      <c r="D27" s="138"/>
      <c r="E27" s="138"/>
      <c r="F27" s="138"/>
      <c r="G27" s="138"/>
      <c r="H27" s="138"/>
      <c r="I27" s="138"/>
      <c r="J27" s="138"/>
      <c r="K27" s="116"/>
    </row>
    <row r="28" spans="7:11" ht="12.75">
      <c r="G28" s="138"/>
      <c r="H28" s="138"/>
      <c r="K28" s="116"/>
    </row>
    <row r="29" ht="12.75">
      <c r="G29" s="116"/>
    </row>
  </sheetData>
  <sheetProtection/>
  <mergeCells count="34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G28:H28"/>
    <mergeCell ref="C24:D24"/>
    <mergeCell ref="E24:F24"/>
    <mergeCell ref="G24:H24"/>
    <mergeCell ref="I24:J24"/>
    <mergeCell ref="C27:D27"/>
    <mergeCell ref="E27:F27"/>
    <mergeCell ref="G27:H27"/>
    <mergeCell ref="I27:J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H35" sqref="H35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154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35871</v>
      </c>
      <c r="D7" s="63">
        <f aca="true" t="shared" si="0" ref="D7:D18">C7/$C$19</f>
        <v>0.014836515422804085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35871</v>
      </c>
      <c r="J7" s="64">
        <f>I7/$I$19</f>
        <v>0.014130479741427702</v>
      </c>
    </row>
    <row r="8" spans="2:10" ht="13.5" customHeight="1">
      <c r="B8" s="41" t="s">
        <v>51</v>
      </c>
      <c r="C8" s="43">
        <v>105831</v>
      </c>
      <c r="D8" s="63">
        <f t="shared" si="0"/>
        <v>0.04377249766415152</v>
      </c>
      <c r="E8" s="43">
        <v>14</v>
      </c>
      <c r="F8" s="63">
        <f t="shared" si="1"/>
        <v>0.00020098194033707544</v>
      </c>
      <c r="G8" s="43">
        <v>0</v>
      </c>
      <c r="H8" s="63">
        <f t="shared" si="2"/>
        <v>0</v>
      </c>
      <c r="I8" s="43">
        <v>105845</v>
      </c>
      <c r="J8" s="63">
        <f aca="true" t="shared" si="3" ref="J8:J18">I8/$I$19</f>
        <v>0.04169498001815994</v>
      </c>
    </row>
    <row r="9" spans="2:10" ht="13.5" customHeight="1">
      <c r="B9" s="41" t="s">
        <v>52</v>
      </c>
      <c r="C9" s="43">
        <v>292672</v>
      </c>
      <c r="D9" s="63">
        <f t="shared" si="0"/>
        <v>0.12105134068810229</v>
      </c>
      <c r="E9" s="43">
        <v>13887</v>
      </c>
      <c r="F9" s="63">
        <f t="shared" si="1"/>
        <v>0.1993597289614976</v>
      </c>
      <c r="G9" s="43">
        <v>2475</v>
      </c>
      <c r="H9" s="63">
        <f t="shared" si="2"/>
        <v>0.0483908810073124</v>
      </c>
      <c r="I9" s="43">
        <v>309034</v>
      </c>
      <c r="J9" s="63">
        <f t="shared" si="3"/>
        <v>0.12173618456168962</v>
      </c>
    </row>
    <row r="10" spans="2:10" ht="13.5" customHeight="1">
      <c r="B10" s="41" t="s">
        <v>53</v>
      </c>
      <c r="C10" s="43">
        <v>559548</v>
      </c>
      <c r="D10" s="63">
        <f t="shared" si="0"/>
        <v>0.23143326173787127</v>
      </c>
      <c r="E10" s="43">
        <v>18894</v>
      </c>
      <c r="F10" s="63">
        <f t="shared" si="1"/>
        <v>0.2712394843377645</v>
      </c>
      <c r="G10" s="43">
        <v>2994</v>
      </c>
      <c r="H10" s="63">
        <f t="shared" si="2"/>
        <v>0.058538302115512454</v>
      </c>
      <c r="I10" s="43">
        <v>581436</v>
      </c>
      <c r="J10" s="63">
        <f t="shared" si="3"/>
        <v>0.2290421125404019</v>
      </c>
    </row>
    <row r="11" spans="2:10" ht="13.5" customHeight="1">
      <c r="B11" s="41" t="s">
        <v>54</v>
      </c>
      <c r="C11" s="43">
        <v>749930</v>
      </c>
      <c r="D11" s="63">
        <f t="shared" si="0"/>
        <v>0.3101766889973368</v>
      </c>
      <c r="E11" s="43">
        <v>23814</v>
      </c>
      <c r="F11" s="63">
        <f t="shared" si="1"/>
        <v>0.3418702805133653</v>
      </c>
      <c r="G11" s="43">
        <v>8131</v>
      </c>
      <c r="H11" s="63">
        <f t="shared" si="2"/>
        <v>0.1589762640284675</v>
      </c>
      <c r="I11" s="43">
        <v>781875</v>
      </c>
      <c r="J11" s="63">
        <f t="shared" si="3"/>
        <v>0.30800002363549345</v>
      </c>
    </row>
    <row r="12" spans="2:10" ht="13.5" customHeight="1">
      <c r="B12" s="41" t="s">
        <v>55</v>
      </c>
      <c r="C12" s="43">
        <v>257686</v>
      </c>
      <c r="D12" s="63">
        <f t="shared" si="0"/>
        <v>0.10658086792229639</v>
      </c>
      <c r="E12" s="43">
        <v>5967</v>
      </c>
      <c r="F12" s="63">
        <f t="shared" si="1"/>
        <v>0.08566137414223779</v>
      </c>
      <c r="G12" s="43">
        <v>11276</v>
      </c>
      <c r="H12" s="63">
        <f t="shared" si="2"/>
        <v>0.2204668986822039</v>
      </c>
      <c r="I12" s="43">
        <v>274929</v>
      </c>
      <c r="J12" s="63">
        <f t="shared" si="3"/>
        <v>0.1083013761766044</v>
      </c>
    </row>
    <row r="13" spans="2:10" ht="13.5" customHeight="1">
      <c r="B13" s="41" t="s">
        <v>56</v>
      </c>
      <c r="C13" s="43">
        <v>133141</v>
      </c>
      <c r="D13" s="63">
        <f t="shared" si="0"/>
        <v>0.055068119090841035</v>
      </c>
      <c r="E13" s="43">
        <v>2727</v>
      </c>
      <c r="F13" s="63">
        <f t="shared" si="1"/>
        <v>0.03914841080708605</v>
      </c>
      <c r="G13" s="43">
        <v>8381</v>
      </c>
      <c r="H13" s="63">
        <f t="shared" si="2"/>
        <v>0.16386423180698392</v>
      </c>
      <c r="I13" s="43">
        <v>144249</v>
      </c>
      <c r="J13" s="63">
        <f t="shared" si="3"/>
        <v>0.056823271506821794</v>
      </c>
    </row>
    <row r="14" spans="2:10" ht="13.5" customHeight="1">
      <c r="B14" s="41" t="s">
        <v>57</v>
      </c>
      <c r="C14" s="43">
        <v>92841</v>
      </c>
      <c r="D14" s="63">
        <f t="shared" si="0"/>
        <v>0.03839973595295793</v>
      </c>
      <c r="E14" s="43">
        <v>1474</v>
      </c>
      <c r="F14" s="63">
        <f t="shared" si="1"/>
        <v>0.0211605271469178</v>
      </c>
      <c r="G14" s="43">
        <v>5561</v>
      </c>
      <c r="H14" s="63">
        <f t="shared" si="2"/>
        <v>0.10872795526531889</v>
      </c>
      <c r="I14" s="43">
        <v>99876</v>
      </c>
      <c r="J14" s="63">
        <f t="shared" si="3"/>
        <v>0.039343642347713564</v>
      </c>
    </row>
    <row r="15" spans="2:10" ht="13.5" customHeight="1">
      <c r="B15" s="41" t="s">
        <v>58</v>
      </c>
      <c r="C15" s="43">
        <v>60412</v>
      </c>
      <c r="D15" s="63">
        <f t="shared" si="0"/>
        <v>0.02498685762098744</v>
      </c>
      <c r="E15" s="43">
        <v>957</v>
      </c>
      <c r="F15" s="63">
        <f t="shared" si="1"/>
        <v>0.013738551207327226</v>
      </c>
      <c r="G15" s="43">
        <v>3431</v>
      </c>
      <c r="H15" s="63">
        <f t="shared" si="2"/>
        <v>0.06708246979235913</v>
      </c>
      <c r="I15" s="43">
        <v>64800</v>
      </c>
      <c r="J15" s="63">
        <f t="shared" si="3"/>
        <v>0.025526332894107082</v>
      </c>
    </row>
    <row r="16" spans="2:10" ht="13.5" customHeight="1">
      <c r="B16" s="41" t="s">
        <v>59</v>
      </c>
      <c r="C16" s="43">
        <v>31993</v>
      </c>
      <c r="D16" s="63">
        <f t="shared" si="0"/>
        <v>0.013232545452364615</v>
      </c>
      <c r="E16" s="43">
        <v>604</v>
      </c>
      <c r="F16" s="63">
        <f t="shared" si="1"/>
        <v>0.008670935140256682</v>
      </c>
      <c r="G16" s="43">
        <v>2287</v>
      </c>
      <c r="H16" s="63">
        <f t="shared" si="2"/>
        <v>0.044715129237868065</v>
      </c>
      <c r="I16" s="43">
        <v>34884</v>
      </c>
      <c r="J16" s="63">
        <f t="shared" si="3"/>
        <v>0.013741675874660979</v>
      </c>
    </row>
    <row r="17" spans="2:10" ht="13.5" customHeight="1">
      <c r="B17" s="41" t="s">
        <v>60</v>
      </c>
      <c r="C17" s="43">
        <v>36650</v>
      </c>
      <c r="D17" s="63">
        <f t="shared" si="0"/>
        <v>0.015158715682466888</v>
      </c>
      <c r="E17" s="43">
        <v>648</v>
      </c>
      <c r="F17" s="63">
        <f t="shared" si="1"/>
        <v>0.009302592667030348</v>
      </c>
      <c r="G17" s="43">
        <v>2697</v>
      </c>
      <c r="H17" s="63">
        <f t="shared" si="2"/>
        <v>0.05273139639463496</v>
      </c>
      <c r="I17" s="43">
        <v>39995</v>
      </c>
      <c r="J17" s="63">
        <f t="shared" si="3"/>
        <v>0.015755025989194642</v>
      </c>
    </row>
    <row r="18" spans="2:10" ht="13.5" customHeight="1" thickBot="1">
      <c r="B18" s="41" t="s">
        <v>61</v>
      </c>
      <c r="C18" s="43">
        <v>61176</v>
      </c>
      <c r="D18" s="63">
        <f t="shared" si="0"/>
        <v>0.025302853767819763</v>
      </c>
      <c r="E18" s="43">
        <v>672</v>
      </c>
      <c r="F18" s="63">
        <f t="shared" si="1"/>
        <v>0.00964713313617962</v>
      </c>
      <c r="G18" s="43">
        <v>3913</v>
      </c>
      <c r="H18" s="63">
        <f t="shared" si="2"/>
        <v>0.07650647166933876</v>
      </c>
      <c r="I18" s="43">
        <v>65761</v>
      </c>
      <c r="J18" s="63">
        <f t="shared" si="3"/>
        <v>0.025904894713724935</v>
      </c>
    </row>
    <row r="19" spans="2:10" ht="17.25" customHeight="1" thickBot="1">
      <c r="B19" s="36" t="s">
        <v>27</v>
      </c>
      <c r="C19" s="47">
        <f aca="true" t="shared" si="4" ref="C19:H19">SUM(C7:C18)</f>
        <v>2417751</v>
      </c>
      <c r="D19" s="46">
        <f t="shared" si="4"/>
        <v>1</v>
      </c>
      <c r="E19" s="47">
        <f t="shared" si="4"/>
        <v>69658</v>
      </c>
      <c r="F19" s="46">
        <f t="shared" si="4"/>
        <v>1</v>
      </c>
      <c r="G19" s="47">
        <f t="shared" si="4"/>
        <v>51146</v>
      </c>
      <c r="H19" s="46">
        <f t="shared" si="4"/>
        <v>1</v>
      </c>
      <c r="I19" s="47">
        <f>SUM(I7:I18)</f>
        <v>2538555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462</v>
      </c>
      <c r="D20" s="127"/>
      <c r="E20" s="126">
        <v>628</v>
      </c>
      <c r="F20" s="127"/>
      <c r="G20" s="126">
        <v>759</v>
      </c>
      <c r="H20" s="127"/>
      <c r="I20" s="126">
        <v>475</v>
      </c>
      <c r="J20" s="127"/>
    </row>
    <row r="21" spans="2:10" s="29" customFormat="1" ht="14.25" customHeight="1" thickBot="1">
      <c r="B21" s="66" t="s">
        <v>29</v>
      </c>
      <c r="C21" s="126">
        <v>877</v>
      </c>
      <c r="D21" s="127"/>
      <c r="E21" s="126">
        <v>832</v>
      </c>
      <c r="F21" s="127"/>
      <c r="G21" s="126">
        <v>1230</v>
      </c>
      <c r="H21" s="127"/>
      <c r="I21" s="126">
        <v>877</v>
      </c>
      <c r="J21" s="127"/>
    </row>
    <row r="22" spans="2:10" s="29" customFormat="1" ht="14.25" customHeight="1" thickBot="1">
      <c r="B22" s="66" t="s">
        <v>48</v>
      </c>
      <c r="C22" s="126">
        <v>1053</v>
      </c>
      <c r="D22" s="127"/>
      <c r="E22" s="126">
        <v>1015</v>
      </c>
      <c r="F22" s="127"/>
      <c r="G22" s="126">
        <v>1516</v>
      </c>
      <c r="H22" s="127"/>
      <c r="I22" s="126">
        <v>1056</v>
      </c>
      <c r="J22" s="127"/>
    </row>
    <row r="23" spans="2:10" s="29" customFormat="1" ht="14.25" thickBot="1">
      <c r="B23" s="66" t="s">
        <v>30</v>
      </c>
      <c r="C23" s="126">
        <v>1307</v>
      </c>
      <c r="D23" s="127"/>
      <c r="E23" s="126">
        <v>1174</v>
      </c>
      <c r="F23" s="127"/>
      <c r="G23" s="126">
        <v>1976</v>
      </c>
      <c r="H23" s="127"/>
      <c r="I23" s="126">
        <v>1321</v>
      </c>
      <c r="J23" s="127"/>
    </row>
    <row r="24" spans="2:10" s="29" customFormat="1" ht="14.25" thickBot="1">
      <c r="B24" s="66" t="s">
        <v>31</v>
      </c>
      <c r="C24" s="126">
        <v>2307</v>
      </c>
      <c r="D24" s="127"/>
      <c r="E24" s="126">
        <v>1886</v>
      </c>
      <c r="F24" s="127"/>
      <c r="G24" s="126">
        <v>3510</v>
      </c>
      <c r="H24" s="127"/>
      <c r="I24" s="126">
        <v>2333</v>
      </c>
      <c r="J24" s="127"/>
    </row>
    <row r="25" spans="2:10" ht="14.25" thickBot="1">
      <c r="B25" s="66" t="s">
        <v>62</v>
      </c>
      <c r="C25" s="126">
        <v>1192</v>
      </c>
      <c r="D25" s="127"/>
      <c r="E25" s="126">
        <v>1086</v>
      </c>
      <c r="F25" s="127"/>
      <c r="G25" s="126">
        <v>1755</v>
      </c>
      <c r="H25" s="127"/>
      <c r="I25" s="126">
        <v>1200</v>
      </c>
      <c r="J25" s="127"/>
    </row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C34" sqref="C34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151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57179</v>
      </c>
      <c r="D7" s="63">
        <f>C7/$C$18</f>
        <v>0.0221268543367342</v>
      </c>
      <c r="E7" s="42">
        <v>2454</v>
      </c>
      <c r="F7" s="64">
        <f aca="true" t="shared" si="0" ref="F7:F17">E7/$E$18</f>
        <v>0.024089525866300185</v>
      </c>
      <c r="G7" s="42">
        <v>615</v>
      </c>
      <c r="H7" s="64">
        <f aca="true" t="shared" si="1" ref="H7:H17">G7/$G$18</f>
        <v>0.011533917218356745</v>
      </c>
      <c r="I7" s="42">
        <v>60248</v>
      </c>
      <c r="J7" s="64">
        <f>I7/$I$18</f>
        <v>0.02199365101615866</v>
      </c>
      <c r="K7" s="108"/>
    </row>
    <row r="8" spans="2:11" ht="13.5" customHeight="1">
      <c r="B8" s="31" t="s">
        <v>38</v>
      </c>
      <c r="C8" s="45">
        <v>271633</v>
      </c>
      <c r="D8" s="63">
        <f aca="true" t="shared" si="2" ref="D8:D17">C8/$C$18</f>
        <v>0.10511523153693</v>
      </c>
      <c r="E8" s="43">
        <v>12506</v>
      </c>
      <c r="F8" s="63">
        <f t="shared" si="0"/>
        <v>0.12276430745067242</v>
      </c>
      <c r="G8" s="43">
        <v>1797</v>
      </c>
      <c r="H8" s="63">
        <f t="shared" si="1"/>
        <v>0.0337015434819302</v>
      </c>
      <c r="I8" s="43">
        <v>285936</v>
      </c>
      <c r="J8" s="63">
        <f aca="true" t="shared" si="3" ref="J8:J17">I8/$I$18</f>
        <v>0.10438149975030446</v>
      </c>
      <c r="K8" s="108"/>
    </row>
    <row r="9" spans="2:11" ht="13.5" customHeight="1">
      <c r="B9" s="31" t="s">
        <v>39</v>
      </c>
      <c r="C9" s="45">
        <v>215265</v>
      </c>
      <c r="D9" s="63">
        <f t="shared" si="2"/>
        <v>0.08330221407854435</v>
      </c>
      <c r="E9" s="43">
        <v>10328</v>
      </c>
      <c r="F9" s="63">
        <f t="shared" si="0"/>
        <v>0.10138411701187788</v>
      </c>
      <c r="G9" s="43">
        <v>1912</v>
      </c>
      <c r="H9" s="63">
        <f t="shared" si="1"/>
        <v>0.035858292230078206</v>
      </c>
      <c r="I9" s="43">
        <v>227505</v>
      </c>
      <c r="J9" s="63">
        <f t="shared" si="3"/>
        <v>0.08305114816145226</v>
      </c>
      <c r="K9" s="108"/>
    </row>
    <row r="10" spans="2:11" ht="13.5" customHeight="1">
      <c r="B10" s="31" t="s">
        <v>40</v>
      </c>
      <c r="C10" s="45">
        <v>313654</v>
      </c>
      <c r="D10" s="63">
        <f t="shared" si="2"/>
        <v>0.12137631595750238</v>
      </c>
      <c r="E10" s="43">
        <v>14660</v>
      </c>
      <c r="F10" s="63">
        <f t="shared" si="0"/>
        <v>0.14390890350446647</v>
      </c>
      <c r="G10" s="43">
        <v>3676</v>
      </c>
      <c r="H10" s="63">
        <f t="shared" si="1"/>
        <v>0.06894094259297462</v>
      </c>
      <c r="I10" s="43">
        <v>331990</v>
      </c>
      <c r="J10" s="63">
        <f t="shared" si="3"/>
        <v>0.12119360312134035</v>
      </c>
      <c r="K10" s="108"/>
    </row>
    <row r="11" spans="2:11" ht="13.5" customHeight="1">
      <c r="B11" s="31" t="s">
        <v>41</v>
      </c>
      <c r="C11" s="45">
        <v>465994</v>
      </c>
      <c r="D11" s="63">
        <f t="shared" si="2"/>
        <v>0.1803281162628258</v>
      </c>
      <c r="E11" s="43">
        <v>21014</v>
      </c>
      <c r="F11" s="63">
        <f t="shared" si="0"/>
        <v>0.20628251693334643</v>
      </c>
      <c r="G11" s="43">
        <v>8393</v>
      </c>
      <c r="H11" s="63">
        <f t="shared" si="1"/>
        <v>0.15740514994092383</v>
      </c>
      <c r="I11" s="43">
        <v>495401</v>
      </c>
      <c r="J11" s="63">
        <f t="shared" si="3"/>
        <v>0.18084711039463577</v>
      </c>
      <c r="K11" s="108"/>
    </row>
    <row r="12" spans="2:11" ht="13.5" customHeight="1">
      <c r="B12" s="31" t="s">
        <v>42</v>
      </c>
      <c r="C12" s="45">
        <v>362276</v>
      </c>
      <c r="D12" s="63">
        <f t="shared" si="2"/>
        <v>0.1401918236012298</v>
      </c>
      <c r="E12" s="43">
        <v>15519</v>
      </c>
      <c r="F12" s="63">
        <f t="shared" si="0"/>
        <v>0.15234121920094237</v>
      </c>
      <c r="G12" s="43">
        <v>9197</v>
      </c>
      <c r="H12" s="63">
        <f t="shared" si="1"/>
        <v>0.17248363684101947</v>
      </c>
      <c r="I12" s="43">
        <v>386992</v>
      </c>
      <c r="J12" s="63">
        <f t="shared" si="3"/>
        <v>0.14127219150918324</v>
      </c>
      <c r="K12" s="108"/>
    </row>
    <row r="13" spans="2:11" ht="13.5" customHeight="1">
      <c r="B13" s="31" t="s">
        <v>43</v>
      </c>
      <c r="C13" s="45">
        <v>233618</v>
      </c>
      <c r="D13" s="63">
        <f t="shared" si="2"/>
        <v>0.09040436972383516</v>
      </c>
      <c r="E13" s="43">
        <v>8825</v>
      </c>
      <c r="F13" s="63">
        <f t="shared" si="0"/>
        <v>0.08663001865122215</v>
      </c>
      <c r="G13" s="43">
        <v>7147</v>
      </c>
      <c r="H13" s="63">
        <f t="shared" si="1"/>
        <v>0.13403724611316367</v>
      </c>
      <c r="I13" s="43">
        <v>249590</v>
      </c>
      <c r="J13" s="63">
        <f t="shared" si="3"/>
        <v>0.09111332089236224</v>
      </c>
      <c r="K13" s="108"/>
    </row>
    <row r="14" spans="2:11" ht="13.5" customHeight="1">
      <c r="B14" s="31" t="s">
        <v>44</v>
      </c>
      <c r="C14" s="45">
        <v>149838</v>
      </c>
      <c r="D14" s="63">
        <f t="shared" si="2"/>
        <v>0.057983588382230875</v>
      </c>
      <c r="E14" s="43">
        <v>4998</v>
      </c>
      <c r="F14" s="63">
        <f t="shared" si="0"/>
        <v>0.04906253067635221</v>
      </c>
      <c r="G14" s="43">
        <v>5056</v>
      </c>
      <c r="H14" s="63">
        <f t="shared" si="1"/>
        <v>0.09482192757075074</v>
      </c>
      <c r="I14" s="43">
        <v>159892</v>
      </c>
      <c r="J14" s="63">
        <f t="shared" si="3"/>
        <v>0.058368889395094284</v>
      </c>
      <c r="K14" s="108"/>
    </row>
    <row r="15" spans="2:11" ht="13.5" customHeight="1">
      <c r="B15" s="31" t="s">
        <v>45</v>
      </c>
      <c r="C15" s="45">
        <v>174692</v>
      </c>
      <c r="D15" s="63">
        <f t="shared" si="2"/>
        <v>0.06760146973176814</v>
      </c>
      <c r="E15" s="43">
        <v>5221</v>
      </c>
      <c r="F15" s="63">
        <f t="shared" si="0"/>
        <v>0.051251595170315106</v>
      </c>
      <c r="G15" s="43">
        <v>6337</v>
      </c>
      <c r="H15" s="63">
        <f t="shared" si="1"/>
        <v>0.11884623319142552</v>
      </c>
      <c r="I15" s="43">
        <v>186250</v>
      </c>
      <c r="J15" s="63">
        <f t="shared" si="3"/>
        <v>0.0679909291886793</v>
      </c>
      <c r="K15" s="108"/>
    </row>
    <row r="16" spans="2:11" ht="13.5" customHeight="1">
      <c r="B16" s="31" t="s">
        <v>46</v>
      </c>
      <c r="C16" s="45">
        <v>162456</v>
      </c>
      <c r="D16" s="63">
        <f t="shared" si="2"/>
        <v>0.06286644131811489</v>
      </c>
      <c r="E16" s="43">
        <v>3828</v>
      </c>
      <c r="F16" s="63">
        <f t="shared" si="0"/>
        <v>0.03757730440757829</v>
      </c>
      <c r="G16" s="43">
        <v>5177</v>
      </c>
      <c r="H16" s="63">
        <f t="shared" si="1"/>
        <v>0.09709120234054125</v>
      </c>
      <c r="I16" s="43">
        <v>171461</v>
      </c>
      <c r="J16" s="63">
        <f t="shared" si="3"/>
        <v>0.06259217562212156</v>
      </c>
      <c r="K16" s="108"/>
    </row>
    <row r="17" spans="2:11" ht="13.5" customHeight="1" thickBot="1">
      <c r="B17" s="31" t="s">
        <v>47</v>
      </c>
      <c r="C17" s="45">
        <v>177540</v>
      </c>
      <c r="D17" s="63">
        <f t="shared" si="2"/>
        <v>0.06870357507028436</v>
      </c>
      <c r="E17" s="43">
        <v>2517</v>
      </c>
      <c r="F17" s="63">
        <f t="shared" si="0"/>
        <v>0.024707961126926473</v>
      </c>
      <c r="G17" s="43">
        <v>4014</v>
      </c>
      <c r="H17" s="63">
        <f t="shared" si="1"/>
        <v>0.07527990847883573</v>
      </c>
      <c r="I17" s="43">
        <v>184071</v>
      </c>
      <c r="J17" s="63">
        <f t="shared" si="3"/>
        <v>0.06719548094866785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2584145</v>
      </c>
      <c r="D18" s="69">
        <f t="shared" si="4"/>
        <v>1</v>
      </c>
      <c r="E18" s="68">
        <f t="shared" si="4"/>
        <v>101870</v>
      </c>
      <c r="F18" s="69">
        <f t="shared" si="4"/>
        <v>1</v>
      </c>
      <c r="G18" s="68">
        <f t="shared" si="4"/>
        <v>53321</v>
      </c>
      <c r="H18" s="69">
        <f t="shared" si="4"/>
        <v>0.9999999999999999</v>
      </c>
      <c r="I18" s="68">
        <f t="shared" si="4"/>
        <v>2739336</v>
      </c>
      <c r="J18" s="69">
        <f t="shared" si="4"/>
        <v>1</v>
      </c>
      <c r="K18" s="108"/>
    </row>
    <row r="19" spans="2:11" s="29" customFormat="1" ht="14.25" customHeight="1" thickBot="1">
      <c r="B19" s="65" t="s">
        <v>28</v>
      </c>
      <c r="C19" s="126">
        <v>728</v>
      </c>
      <c r="D19" s="127"/>
      <c r="E19" s="126">
        <v>680</v>
      </c>
      <c r="F19" s="127"/>
      <c r="G19" s="126">
        <v>1034</v>
      </c>
      <c r="H19" s="127"/>
      <c r="I19" s="126">
        <v>730</v>
      </c>
      <c r="J19" s="127"/>
      <c r="K19" s="23"/>
    </row>
    <row r="20" spans="2:11" s="29" customFormat="1" ht="14.25" customHeight="1" thickBot="1">
      <c r="B20" s="66" t="s">
        <v>29</v>
      </c>
      <c r="C20" s="126">
        <v>1360</v>
      </c>
      <c r="D20" s="127"/>
      <c r="E20" s="126">
        <v>1254</v>
      </c>
      <c r="F20" s="127"/>
      <c r="G20" s="126">
        <v>1669</v>
      </c>
      <c r="H20" s="127"/>
      <c r="I20" s="126">
        <v>1363</v>
      </c>
      <c r="J20" s="127"/>
      <c r="K20" s="23"/>
    </row>
    <row r="21" spans="2:11" s="29" customFormat="1" ht="14.25" customHeight="1" thickBot="1">
      <c r="B21" s="66" t="s">
        <v>48</v>
      </c>
      <c r="C21" s="126">
        <v>1731</v>
      </c>
      <c r="D21" s="127"/>
      <c r="E21" s="126">
        <v>1628</v>
      </c>
      <c r="F21" s="127"/>
      <c r="G21" s="126">
        <v>2032</v>
      </c>
      <c r="H21" s="127"/>
      <c r="I21" s="126">
        <v>1733</v>
      </c>
      <c r="J21" s="127"/>
      <c r="K21" s="23"/>
    </row>
    <row r="22" spans="2:11" s="29" customFormat="1" ht="14.25" thickBot="1">
      <c r="B22" s="66" t="s">
        <v>30</v>
      </c>
      <c r="C22" s="126">
        <v>2275</v>
      </c>
      <c r="D22" s="127"/>
      <c r="E22" s="126">
        <v>1997</v>
      </c>
      <c r="F22" s="127"/>
      <c r="G22" s="126">
        <v>2630</v>
      </c>
      <c r="H22" s="127"/>
      <c r="I22" s="126">
        <v>2272</v>
      </c>
      <c r="J22" s="127"/>
      <c r="K22" s="23"/>
    </row>
    <row r="23" spans="2:11" s="29" customFormat="1" ht="14.25" thickBot="1">
      <c r="B23" s="66" t="s">
        <v>31</v>
      </c>
      <c r="C23" s="126">
        <v>4558</v>
      </c>
      <c r="D23" s="127"/>
      <c r="E23" s="126">
        <v>3220</v>
      </c>
      <c r="F23" s="127"/>
      <c r="G23" s="126">
        <v>4632</v>
      </c>
      <c r="H23" s="127"/>
      <c r="I23" s="126">
        <v>4513</v>
      </c>
      <c r="J23" s="127"/>
      <c r="K23" s="23"/>
    </row>
    <row r="24" spans="2:10" ht="14.25" thickBot="1">
      <c r="B24" s="66" t="s">
        <v>92</v>
      </c>
      <c r="C24" s="126">
        <v>2054</v>
      </c>
      <c r="D24" s="127"/>
      <c r="E24" s="126">
        <v>1741</v>
      </c>
      <c r="F24" s="127"/>
      <c r="G24" s="126">
        <v>2349</v>
      </c>
      <c r="H24" s="127"/>
      <c r="I24" s="126">
        <v>2048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C34" sqref="C34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152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37247</v>
      </c>
      <c r="D7" s="63">
        <f aca="true" t="shared" si="0" ref="D7:D18">C7/$C$19</f>
        <v>0.014413664867876996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37247</v>
      </c>
      <c r="J7" s="64">
        <f>I7/$I$19</f>
        <v>0.013597090681829465</v>
      </c>
    </row>
    <row r="8" spans="2:10" ht="13.5" customHeight="1">
      <c r="B8" s="41" t="s">
        <v>51</v>
      </c>
      <c r="C8" s="43">
        <v>114088</v>
      </c>
      <c r="D8" s="63">
        <f t="shared" si="0"/>
        <v>0.044149225372415245</v>
      </c>
      <c r="E8" s="43">
        <v>5</v>
      </c>
      <c r="F8" s="63">
        <f t="shared" si="1"/>
        <v>4.908216354176892E-05</v>
      </c>
      <c r="G8" s="43">
        <v>0</v>
      </c>
      <c r="H8" s="63">
        <f t="shared" si="2"/>
        <v>0</v>
      </c>
      <c r="I8" s="43">
        <v>114093</v>
      </c>
      <c r="J8" s="63">
        <f aca="true" t="shared" si="3" ref="J8:J18">I8/$I$19</f>
        <v>0.04164987427610194</v>
      </c>
    </row>
    <row r="9" spans="2:10" ht="13.5" customHeight="1">
      <c r="B9" s="41" t="s">
        <v>52</v>
      </c>
      <c r="C9" s="43">
        <v>312995</v>
      </c>
      <c r="D9" s="63">
        <f t="shared" si="0"/>
        <v>0.12112129930789488</v>
      </c>
      <c r="E9" s="43">
        <v>20923</v>
      </c>
      <c r="F9" s="63">
        <f t="shared" si="1"/>
        <v>0.20538922155688621</v>
      </c>
      <c r="G9" s="43">
        <v>2636</v>
      </c>
      <c r="H9" s="63">
        <f t="shared" si="2"/>
        <v>0.04943643217494045</v>
      </c>
      <c r="I9" s="43">
        <v>336554</v>
      </c>
      <c r="J9" s="63">
        <f t="shared" si="3"/>
        <v>0.1228597003069357</v>
      </c>
    </row>
    <row r="10" spans="2:10" ht="13.5" customHeight="1">
      <c r="B10" s="41" t="s">
        <v>53</v>
      </c>
      <c r="C10" s="43">
        <v>599444</v>
      </c>
      <c r="D10" s="63">
        <f t="shared" si="0"/>
        <v>0.2319699552463194</v>
      </c>
      <c r="E10" s="43">
        <v>27993</v>
      </c>
      <c r="F10" s="63">
        <f t="shared" si="1"/>
        <v>0.27479140080494746</v>
      </c>
      <c r="G10" s="43">
        <v>3073</v>
      </c>
      <c r="H10" s="63">
        <f t="shared" si="2"/>
        <v>0.05763207741790289</v>
      </c>
      <c r="I10" s="43">
        <v>630510</v>
      </c>
      <c r="J10" s="63">
        <f t="shared" si="3"/>
        <v>0.23016891684700233</v>
      </c>
    </row>
    <row r="11" spans="2:10" ht="13.5" customHeight="1">
      <c r="B11" s="41" t="s">
        <v>54</v>
      </c>
      <c r="C11" s="43">
        <v>818903</v>
      </c>
      <c r="D11" s="63">
        <f t="shared" si="0"/>
        <v>0.31689514326788937</v>
      </c>
      <c r="E11" s="43">
        <v>34882</v>
      </c>
      <c r="F11" s="63">
        <f t="shared" si="1"/>
        <v>0.3424168057327967</v>
      </c>
      <c r="G11" s="43">
        <v>8738</v>
      </c>
      <c r="H11" s="63">
        <f t="shared" si="2"/>
        <v>0.16387539618536787</v>
      </c>
      <c r="I11" s="43">
        <v>862523</v>
      </c>
      <c r="J11" s="63">
        <f t="shared" si="3"/>
        <v>0.31486571928379725</v>
      </c>
    </row>
    <row r="12" spans="2:10" ht="13.5" customHeight="1">
      <c r="B12" s="41" t="s">
        <v>55</v>
      </c>
      <c r="C12" s="43">
        <v>275885</v>
      </c>
      <c r="D12" s="63">
        <f t="shared" si="0"/>
        <v>0.10676065004092263</v>
      </c>
      <c r="E12" s="43">
        <v>8494</v>
      </c>
      <c r="F12" s="63">
        <f t="shared" si="1"/>
        <v>0.08338077942475704</v>
      </c>
      <c r="G12" s="43">
        <v>11982</v>
      </c>
      <c r="H12" s="63">
        <f t="shared" si="2"/>
        <v>0.22471446522008215</v>
      </c>
      <c r="I12" s="43">
        <v>296361</v>
      </c>
      <c r="J12" s="63">
        <f t="shared" si="3"/>
        <v>0.10818716652502651</v>
      </c>
    </row>
    <row r="13" spans="2:10" ht="13.5" customHeight="1">
      <c r="B13" s="41" t="s">
        <v>56</v>
      </c>
      <c r="C13" s="43">
        <v>138655</v>
      </c>
      <c r="D13" s="63">
        <f t="shared" si="0"/>
        <v>0.05365604484268491</v>
      </c>
      <c r="E13" s="43">
        <v>3789</v>
      </c>
      <c r="F13" s="63">
        <f t="shared" si="1"/>
        <v>0.037194463531952486</v>
      </c>
      <c r="G13" s="43">
        <v>8672</v>
      </c>
      <c r="H13" s="63">
        <f t="shared" si="2"/>
        <v>0.1626376099473003</v>
      </c>
      <c r="I13" s="43">
        <v>151116</v>
      </c>
      <c r="J13" s="63">
        <f t="shared" si="3"/>
        <v>0.055165193316920595</v>
      </c>
    </row>
    <row r="14" spans="2:10" ht="13.5" customHeight="1">
      <c r="B14" s="41" t="s">
        <v>57</v>
      </c>
      <c r="C14" s="43">
        <v>94868</v>
      </c>
      <c r="D14" s="63">
        <f t="shared" si="0"/>
        <v>0.0367115622381871</v>
      </c>
      <c r="E14" s="43">
        <v>2019</v>
      </c>
      <c r="F14" s="63">
        <f t="shared" si="1"/>
        <v>0.01981937763816629</v>
      </c>
      <c r="G14" s="43">
        <v>5788</v>
      </c>
      <c r="H14" s="63">
        <f t="shared" si="2"/>
        <v>0.10855010221113633</v>
      </c>
      <c r="I14" s="43">
        <v>102675</v>
      </c>
      <c r="J14" s="63">
        <f t="shared" si="3"/>
        <v>0.03748171089636321</v>
      </c>
    </row>
    <row r="15" spans="2:10" ht="13.5" customHeight="1">
      <c r="B15" s="41" t="s">
        <v>58</v>
      </c>
      <c r="C15" s="43">
        <v>61553</v>
      </c>
      <c r="D15" s="63">
        <f t="shared" si="0"/>
        <v>0.02381948381379528</v>
      </c>
      <c r="E15" s="43">
        <v>1269</v>
      </c>
      <c r="F15" s="63">
        <f t="shared" si="1"/>
        <v>0.012457053106900953</v>
      </c>
      <c r="G15" s="43">
        <v>3497</v>
      </c>
      <c r="H15" s="63">
        <f t="shared" si="2"/>
        <v>0.06558391628063989</v>
      </c>
      <c r="I15" s="43">
        <v>66319</v>
      </c>
      <c r="J15" s="63">
        <f t="shared" si="3"/>
        <v>0.024209881518733007</v>
      </c>
    </row>
    <row r="16" spans="2:10" ht="13.5" customHeight="1">
      <c r="B16" s="41" t="s">
        <v>59</v>
      </c>
      <c r="C16" s="43">
        <v>32424</v>
      </c>
      <c r="D16" s="63">
        <f t="shared" si="0"/>
        <v>0.012547283530916416</v>
      </c>
      <c r="E16" s="43">
        <v>789</v>
      </c>
      <c r="F16" s="63">
        <f t="shared" si="1"/>
        <v>0.007745165406891135</v>
      </c>
      <c r="G16" s="43">
        <v>2270</v>
      </c>
      <c r="H16" s="63">
        <f t="shared" si="2"/>
        <v>0.04257234485474766</v>
      </c>
      <c r="I16" s="43">
        <v>35483</v>
      </c>
      <c r="J16" s="63">
        <f t="shared" si="3"/>
        <v>0.012953139008869302</v>
      </c>
    </row>
    <row r="17" spans="2:10" ht="13.5" customHeight="1">
      <c r="B17" s="41" t="s">
        <v>60</v>
      </c>
      <c r="C17" s="43">
        <v>37307</v>
      </c>
      <c r="D17" s="63">
        <f t="shared" si="0"/>
        <v>0.01443688337922214</v>
      </c>
      <c r="E17" s="43">
        <v>866</v>
      </c>
      <c r="F17" s="63">
        <f t="shared" si="1"/>
        <v>0.008501030725434377</v>
      </c>
      <c r="G17" s="43">
        <v>2773</v>
      </c>
      <c r="H17" s="63">
        <f t="shared" si="2"/>
        <v>0.052005776335777645</v>
      </c>
      <c r="I17" s="43">
        <v>40946</v>
      </c>
      <c r="J17" s="63">
        <f t="shared" si="3"/>
        <v>0.014947417914414295</v>
      </c>
    </row>
    <row r="18" spans="2:10" ht="13.5" customHeight="1" thickBot="1">
      <c r="B18" s="41" t="s">
        <v>61</v>
      </c>
      <c r="C18" s="43">
        <v>60776</v>
      </c>
      <c r="D18" s="63">
        <f t="shared" si="0"/>
        <v>0.02351880409187565</v>
      </c>
      <c r="E18" s="43">
        <v>841</v>
      </c>
      <c r="F18" s="63">
        <f t="shared" si="1"/>
        <v>0.008255619907725532</v>
      </c>
      <c r="G18" s="43">
        <v>3892</v>
      </c>
      <c r="H18" s="63">
        <f t="shared" si="2"/>
        <v>0.0729918793721048</v>
      </c>
      <c r="I18" s="43">
        <v>65509</v>
      </c>
      <c r="J18" s="63">
        <f t="shared" si="3"/>
        <v>0.023914189424006402</v>
      </c>
    </row>
    <row r="19" spans="2:10" ht="17.25" customHeight="1" thickBot="1">
      <c r="B19" s="36" t="s">
        <v>27</v>
      </c>
      <c r="C19" s="47">
        <f aca="true" t="shared" si="4" ref="C19:H19">SUM(C7:C18)</f>
        <v>2584145</v>
      </c>
      <c r="D19" s="46">
        <f t="shared" si="4"/>
        <v>0.9999999999999999</v>
      </c>
      <c r="E19" s="47">
        <f t="shared" si="4"/>
        <v>101870</v>
      </c>
      <c r="F19" s="46">
        <f t="shared" si="4"/>
        <v>1</v>
      </c>
      <c r="G19" s="47">
        <f t="shared" si="4"/>
        <v>53321</v>
      </c>
      <c r="H19" s="46">
        <f t="shared" si="4"/>
        <v>1</v>
      </c>
      <c r="I19" s="47">
        <f>SUM(I7:I18)</f>
        <v>2739336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464</v>
      </c>
      <c r="D20" s="127"/>
      <c r="E20" s="126">
        <v>628</v>
      </c>
      <c r="F20" s="127"/>
      <c r="G20" s="126">
        <v>753</v>
      </c>
      <c r="H20" s="127"/>
      <c r="I20" s="126">
        <v>477</v>
      </c>
      <c r="J20" s="127"/>
    </row>
    <row r="21" spans="2:10" s="29" customFormat="1" ht="14.25" customHeight="1" thickBot="1">
      <c r="B21" s="66" t="s">
        <v>29</v>
      </c>
      <c r="C21" s="126">
        <v>877</v>
      </c>
      <c r="D21" s="127"/>
      <c r="E21" s="126">
        <v>820</v>
      </c>
      <c r="F21" s="127"/>
      <c r="G21" s="126">
        <v>1224</v>
      </c>
      <c r="H21" s="127"/>
      <c r="I21" s="126">
        <v>877</v>
      </c>
      <c r="J21" s="127"/>
    </row>
    <row r="22" spans="2:10" s="29" customFormat="1" ht="14.25" customHeight="1" thickBot="1">
      <c r="B22" s="66" t="s">
        <v>48</v>
      </c>
      <c r="C22" s="126">
        <v>1052</v>
      </c>
      <c r="D22" s="127"/>
      <c r="E22" s="126">
        <v>1010</v>
      </c>
      <c r="F22" s="127"/>
      <c r="G22" s="126">
        <v>1505</v>
      </c>
      <c r="H22" s="127"/>
      <c r="I22" s="126">
        <v>1055</v>
      </c>
      <c r="J22" s="127"/>
    </row>
    <row r="23" spans="2:10" s="29" customFormat="1" ht="14.25" thickBot="1">
      <c r="B23" s="66" t="s">
        <v>30</v>
      </c>
      <c r="C23" s="126">
        <v>1291</v>
      </c>
      <c r="D23" s="127"/>
      <c r="E23" s="126">
        <v>1164</v>
      </c>
      <c r="F23" s="127"/>
      <c r="G23" s="126">
        <v>1955</v>
      </c>
      <c r="H23" s="127"/>
      <c r="I23" s="126">
        <v>1302</v>
      </c>
      <c r="J23" s="127"/>
    </row>
    <row r="24" spans="2:10" s="29" customFormat="1" ht="14.25" thickBot="1">
      <c r="B24" s="66" t="s">
        <v>31</v>
      </c>
      <c r="C24" s="126">
        <v>2258</v>
      </c>
      <c r="D24" s="127"/>
      <c r="E24" s="126">
        <v>1820</v>
      </c>
      <c r="F24" s="127"/>
      <c r="G24" s="126">
        <v>3444</v>
      </c>
      <c r="H24" s="127"/>
      <c r="I24" s="126">
        <v>2278</v>
      </c>
      <c r="J24" s="127"/>
    </row>
    <row r="25" spans="2:10" ht="14.25" thickBot="1">
      <c r="B25" s="66" t="s">
        <v>62</v>
      </c>
      <c r="C25" s="126">
        <v>1180</v>
      </c>
      <c r="D25" s="127"/>
      <c r="E25" s="126">
        <v>1071</v>
      </c>
      <c r="F25" s="127"/>
      <c r="G25" s="126">
        <v>1739</v>
      </c>
      <c r="H25" s="127"/>
      <c r="I25" s="126">
        <v>1187</v>
      </c>
      <c r="J25" s="127"/>
    </row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C34" sqref="C34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149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60305</v>
      </c>
      <c r="D7" s="63">
        <f>C7/$C$18</f>
        <v>0.02244539206020077</v>
      </c>
      <c r="E7" s="42">
        <v>2352</v>
      </c>
      <c r="F7" s="64">
        <f aca="true" t="shared" si="0" ref="F7:F17">E7/$E$18</f>
        <v>0.0238696909727508</v>
      </c>
      <c r="G7" s="42">
        <v>677</v>
      </c>
      <c r="H7" s="64">
        <f aca="true" t="shared" si="1" ref="H7:H17">G7/$G$18</f>
        <v>0.01181768987728455</v>
      </c>
      <c r="I7" s="42">
        <v>63334</v>
      </c>
      <c r="J7" s="64">
        <f>I7/$I$18</f>
        <v>0.02228058109489141</v>
      </c>
      <c r="K7" s="108"/>
    </row>
    <row r="8" spans="2:11" ht="13.5" customHeight="1">
      <c r="B8" s="31" t="s">
        <v>38</v>
      </c>
      <c r="C8" s="45">
        <v>281413</v>
      </c>
      <c r="D8" s="63">
        <f aca="true" t="shared" si="2" ref="D8:D17">C8/$C$18</f>
        <v>0.10474131690303091</v>
      </c>
      <c r="E8" s="43">
        <v>12125</v>
      </c>
      <c r="F8" s="63">
        <f t="shared" si="0"/>
        <v>0.12305272238290962</v>
      </c>
      <c r="G8" s="43">
        <v>1920</v>
      </c>
      <c r="H8" s="63">
        <f t="shared" si="1"/>
        <v>0.03351545725906401</v>
      </c>
      <c r="I8" s="43">
        <v>295458</v>
      </c>
      <c r="J8" s="63">
        <f aca="true" t="shared" si="3" ref="J8:J17">I8/$I$18</f>
        <v>0.1039406310849532</v>
      </c>
      <c r="K8" s="108"/>
    </row>
    <row r="9" spans="2:11" ht="13.5" customHeight="1">
      <c r="B9" s="31" t="s">
        <v>39</v>
      </c>
      <c r="C9" s="45">
        <v>220479</v>
      </c>
      <c r="D9" s="63">
        <f t="shared" si="2"/>
        <v>0.08206181238771255</v>
      </c>
      <c r="E9" s="43">
        <v>9999</v>
      </c>
      <c r="F9" s="63">
        <f t="shared" si="0"/>
        <v>0.10147663266859491</v>
      </c>
      <c r="G9" s="43">
        <v>1894</v>
      </c>
      <c r="H9" s="63">
        <f t="shared" si="1"/>
        <v>0.03306160210868085</v>
      </c>
      <c r="I9" s="43">
        <v>232372</v>
      </c>
      <c r="J9" s="63">
        <f t="shared" si="3"/>
        <v>0.08174729513661078</v>
      </c>
      <c r="K9" s="108"/>
    </row>
    <row r="10" spans="2:11" ht="13.5" customHeight="1">
      <c r="B10" s="31" t="s">
        <v>40</v>
      </c>
      <c r="C10" s="45">
        <v>315244</v>
      </c>
      <c r="D10" s="63">
        <f t="shared" si="2"/>
        <v>0.11733314276802806</v>
      </c>
      <c r="E10" s="43">
        <v>14141</v>
      </c>
      <c r="F10" s="63">
        <f t="shared" si="0"/>
        <v>0.14351245750241032</v>
      </c>
      <c r="G10" s="43">
        <v>3853</v>
      </c>
      <c r="H10" s="63">
        <f t="shared" si="1"/>
        <v>0.0672578420933196</v>
      </c>
      <c r="I10" s="43">
        <v>333238</v>
      </c>
      <c r="J10" s="63">
        <f t="shared" si="3"/>
        <v>0.1172314441358421</v>
      </c>
      <c r="K10" s="108"/>
    </row>
    <row r="11" spans="2:11" ht="13.5" customHeight="1">
      <c r="B11" s="31" t="s">
        <v>41</v>
      </c>
      <c r="C11" s="45">
        <v>484464</v>
      </c>
      <c r="D11" s="63">
        <f t="shared" si="2"/>
        <v>0.18031646495403542</v>
      </c>
      <c r="E11" s="43">
        <v>20323</v>
      </c>
      <c r="F11" s="63">
        <f t="shared" si="0"/>
        <v>0.20625158573095853</v>
      </c>
      <c r="G11" s="43">
        <v>9118</v>
      </c>
      <c r="H11" s="63">
        <f t="shared" si="1"/>
        <v>0.1591635100459092</v>
      </c>
      <c r="I11" s="43">
        <v>513905</v>
      </c>
      <c r="J11" s="63">
        <f t="shared" si="3"/>
        <v>0.18078918160182791</v>
      </c>
      <c r="K11" s="108"/>
    </row>
    <row r="12" spans="2:11" ht="13.5" customHeight="1">
      <c r="B12" s="31" t="s">
        <v>42</v>
      </c>
      <c r="C12" s="45">
        <v>389665</v>
      </c>
      <c r="D12" s="63">
        <f t="shared" si="2"/>
        <v>0.14503247984641626</v>
      </c>
      <c r="E12" s="43">
        <v>15066</v>
      </c>
      <c r="F12" s="63">
        <f t="shared" si="0"/>
        <v>0.1528999847769828</v>
      </c>
      <c r="G12" s="43">
        <v>9974</v>
      </c>
      <c r="H12" s="63">
        <f t="shared" si="1"/>
        <v>0.17410581807390857</v>
      </c>
      <c r="I12" s="43">
        <v>414705</v>
      </c>
      <c r="J12" s="63">
        <f t="shared" si="3"/>
        <v>0.1458911229822361</v>
      </c>
      <c r="K12" s="108"/>
    </row>
    <row r="13" spans="2:11" ht="13.5" customHeight="1">
      <c r="B13" s="31" t="s">
        <v>43</v>
      </c>
      <c r="C13" s="45">
        <v>253240</v>
      </c>
      <c r="D13" s="63">
        <f t="shared" si="2"/>
        <v>0.09425538654050648</v>
      </c>
      <c r="E13" s="43">
        <v>8619</v>
      </c>
      <c r="F13" s="63">
        <f t="shared" si="0"/>
        <v>0.08747145684274624</v>
      </c>
      <c r="G13" s="43">
        <v>7734</v>
      </c>
      <c r="H13" s="63">
        <f t="shared" si="1"/>
        <v>0.13500445127166721</v>
      </c>
      <c r="I13" s="43">
        <v>269593</v>
      </c>
      <c r="J13" s="63">
        <f t="shared" si="3"/>
        <v>0.0948414548128187</v>
      </c>
      <c r="K13" s="108"/>
    </row>
    <row r="14" spans="2:11" ht="13.5" customHeight="1">
      <c r="B14" s="31" t="s">
        <v>44</v>
      </c>
      <c r="C14" s="45">
        <v>160422</v>
      </c>
      <c r="D14" s="63">
        <f t="shared" si="2"/>
        <v>0.059708725397256086</v>
      </c>
      <c r="E14" s="43">
        <v>4789</v>
      </c>
      <c r="F14" s="63">
        <f t="shared" si="0"/>
        <v>0.0486020195869488</v>
      </c>
      <c r="G14" s="43">
        <v>5497</v>
      </c>
      <c r="H14" s="63">
        <f t="shared" si="1"/>
        <v>0.09595545237139316</v>
      </c>
      <c r="I14" s="43">
        <v>170708</v>
      </c>
      <c r="J14" s="63">
        <f t="shared" si="3"/>
        <v>0.060054211601141924</v>
      </c>
      <c r="K14" s="108"/>
    </row>
    <row r="15" spans="2:11" ht="13.5" customHeight="1">
      <c r="B15" s="31" t="s">
        <v>45</v>
      </c>
      <c r="C15" s="45">
        <v>180595</v>
      </c>
      <c r="D15" s="63">
        <f t="shared" si="2"/>
        <v>0.06721707286480322</v>
      </c>
      <c r="E15" s="43">
        <v>5125</v>
      </c>
      <c r="F15" s="63">
        <f t="shared" si="0"/>
        <v>0.052011975440198914</v>
      </c>
      <c r="G15" s="43">
        <v>6743</v>
      </c>
      <c r="H15" s="63">
        <f t="shared" si="1"/>
        <v>0.11770558765513991</v>
      </c>
      <c r="I15" s="43">
        <v>192463</v>
      </c>
      <c r="J15" s="63">
        <f t="shared" si="3"/>
        <v>0.06770751064619454</v>
      </c>
      <c r="K15" s="108"/>
    </row>
    <row r="16" spans="2:11" ht="13.5" customHeight="1">
      <c r="B16" s="31" t="s">
        <v>46</v>
      </c>
      <c r="C16" s="45">
        <v>163492</v>
      </c>
      <c r="D16" s="63">
        <f t="shared" si="2"/>
        <v>0.060851372833203625</v>
      </c>
      <c r="E16" s="43">
        <v>3606</v>
      </c>
      <c r="F16" s="63">
        <f t="shared" si="0"/>
        <v>0.03659613335363069</v>
      </c>
      <c r="G16" s="43">
        <v>5640</v>
      </c>
      <c r="H16" s="63">
        <f t="shared" si="1"/>
        <v>0.09845165569850053</v>
      </c>
      <c r="I16" s="43">
        <v>172738</v>
      </c>
      <c r="J16" s="63">
        <f t="shared" si="3"/>
        <v>0.06076835534103882</v>
      </c>
      <c r="K16" s="108"/>
    </row>
    <row r="17" spans="2:11" ht="13.5" customHeight="1" thickBot="1">
      <c r="B17" s="31" t="s">
        <v>47</v>
      </c>
      <c r="C17" s="45">
        <v>177424</v>
      </c>
      <c r="D17" s="63">
        <f t="shared" si="2"/>
        <v>0.0660368334448066</v>
      </c>
      <c r="E17" s="43">
        <v>2390</v>
      </c>
      <c r="F17" s="63">
        <f t="shared" si="0"/>
        <v>0.024255340741868373</v>
      </c>
      <c r="G17" s="43">
        <v>4237</v>
      </c>
      <c r="H17" s="63">
        <f t="shared" si="1"/>
        <v>0.0739609335451324</v>
      </c>
      <c r="I17" s="43">
        <v>184051</v>
      </c>
      <c r="J17" s="63">
        <f t="shared" si="3"/>
        <v>0.06474821156244448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2686743</v>
      </c>
      <c r="D18" s="69">
        <f t="shared" si="4"/>
        <v>0.9999999999999999</v>
      </c>
      <c r="E18" s="68">
        <f t="shared" si="4"/>
        <v>98535</v>
      </c>
      <c r="F18" s="69">
        <f t="shared" si="4"/>
        <v>0.9999999999999999</v>
      </c>
      <c r="G18" s="68">
        <f t="shared" si="4"/>
        <v>57287</v>
      </c>
      <c r="H18" s="69">
        <f t="shared" si="4"/>
        <v>1</v>
      </c>
      <c r="I18" s="68">
        <f t="shared" si="4"/>
        <v>2842565</v>
      </c>
      <c r="J18" s="69">
        <f t="shared" si="4"/>
        <v>0.9999999999999999</v>
      </c>
      <c r="K18" s="108"/>
    </row>
    <row r="19" spans="2:11" s="29" customFormat="1" ht="14.25" customHeight="1" thickBot="1">
      <c r="B19" s="65" t="s">
        <v>28</v>
      </c>
      <c r="C19" s="126">
        <v>723</v>
      </c>
      <c r="D19" s="127"/>
      <c r="E19" s="126">
        <v>684</v>
      </c>
      <c r="F19" s="127"/>
      <c r="G19" s="126">
        <v>1034</v>
      </c>
      <c r="H19" s="127"/>
      <c r="I19" s="126">
        <v>725</v>
      </c>
      <c r="J19" s="127"/>
      <c r="K19" s="23"/>
    </row>
    <row r="20" spans="2:11" s="29" customFormat="1" ht="14.25" customHeight="1" thickBot="1">
      <c r="B20" s="66" t="s">
        <v>29</v>
      </c>
      <c r="C20" s="126">
        <v>1368</v>
      </c>
      <c r="D20" s="127"/>
      <c r="E20" s="126">
        <v>1253</v>
      </c>
      <c r="F20" s="127"/>
      <c r="G20" s="126">
        <v>1673</v>
      </c>
      <c r="H20" s="127"/>
      <c r="I20" s="126">
        <v>1371</v>
      </c>
      <c r="J20" s="127"/>
      <c r="K20" s="23"/>
    </row>
    <row r="21" spans="2:11" s="29" customFormat="1" ht="14.25" customHeight="1" thickBot="1">
      <c r="B21" s="66" t="s">
        <v>48</v>
      </c>
      <c r="C21" s="126">
        <v>1739</v>
      </c>
      <c r="D21" s="127"/>
      <c r="E21" s="126">
        <v>1627</v>
      </c>
      <c r="F21" s="127"/>
      <c r="G21" s="126">
        <v>2035</v>
      </c>
      <c r="H21" s="127"/>
      <c r="I21" s="126">
        <v>1740</v>
      </c>
      <c r="J21" s="127"/>
      <c r="K21" s="23"/>
    </row>
    <row r="22" spans="2:11" s="29" customFormat="1" ht="14.25" thickBot="1">
      <c r="B22" s="66" t="s">
        <v>30</v>
      </c>
      <c r="C22" s="126">
        <v>2263</v>
      </c>
      <c r="D22" s="127"/>
      <c r="E22" s="126">
        <v>1997</v>
      </c>
      <c r="F22" s="127"/>
      <c r="G22" s="126">
        <v>2627</v>
      </c>
      <c r="H22" s="127"/>
      <c r="I22" s="126">
        <v>2261</v>
      </c>
      <c r="J22" s="127"/>
      <c r="K22" s="23"/>
    </row>
    <row r="23" spans="2:11" s="29" customFormat="1" ht="14.25" thickBot="1">
      <c r="B23" s="66" t="s">
        <v>31</v>
      </c>
      <c r="C23" s="126">
        <v>4494</v>
      </c>
      <c r="D23" s="127"/>
      <c r="E23" s="126">
        <v>3193</v>
      </c>
      <c r="F23" s="127"/>
      <c r="G23" s="126">
        <v>4579</v>
      </c>
      <c r="H23" s="127"/>
      <c r="I23" s="126">
        <v>4452</v>
      </c>
      <c r="J23" s="127"/>
      <c r="K23" s="23"/>
    </row>
    <row r="24" spans="2:10" ht="14.25" thickBot="1">
      <c r="B24" s="66" t="s">
        <v>92</v>
      </c>
      <c r="C24" s="126">
        <v>2044</v>
      </c>
      <c r="D24" s="127"/>
      <c r="E24" s="126">
        <v>1738</v>
      </c>
      <c r="F24" s="127"/>
      <c r="G24" s="126">
        <v>2346</v>
      </c>
      <c r="H24" s="127"/>
      <c r="I24" s="126">
        <v>2039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C34" sqref="C34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150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38290</v>
      </c>
      <c r="D7" s="63">
        <f aca="true" t="shared" si="0" ref="D7:D18">C7/$C$19</f>
        <v>0.014251456131085109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38290</v>
      </c>
      <c r="J7" s="64">
        <f>I7/$I$19</f>
        <v>0.013470228473227526</v>
      </c>
    </row>
    <row r="8" spans="2:10" ht="13.5" customHeight="1">
      <c r="B8" s="41" t="s">
        <v>51</v>
      </c>
      <c r="C8" s="43">
        <v>120163</v>
      </c>
      <c r="D8" s="63">
        <f t="shared" si="0"/>
        <v>0.04472441167614469</v>
      </c>
      <c r="E8" s="43">
        <v>9</v>
      </c>
      <c r="F8" s="63">
        <f t="shared" si="1"/>
        <v>9.133810321205663E-05</v>
      </c>
      <c r="G8" s="43">
        <v>0</v>
      </c>
      <c r="H8" s="63">
        <f t="shared" si="2"/>
        <v>0</v>
      </c>
      <c r="I8" s="43">
        <v>120172</v>
      </c>
      <c r="J8" s="63">
        <f aca="true" t="shared" si="3" ref="J8:J18">I8/$I$19</f>
        <v>0.04227590222211278</v>
      </c>
    </row>
    <row r="9" spans="2:10" ht="13.5" customHeight="1">
      <c r="B9" s="41" t="s">
        <v>52</v>
      </c>
      <c r="C9" s="43">
        <v>320040</v>
      </c>
      <c r="D9" s="63">
        <f t="shared" si="0"/>
        <v>0.11911820371356695</v>
      </c>
      <c r="E9" s="43">
        <v>20153</v>
      </c>
      <c r="F9" s="63">
        <f t="shared" si="1"/>
        <v>0.20452631044806413</v>
      </c>
      <c r="G9" s="43">
        <v>2795</v>
      </c>
      <c r="H9" s="63">
        <f t="shared" si="2"/>
        <v>0.04878942866618954</v>
      </c>
      <c r="I9" s="43">
        <v>342988</v>
      </c>
      <c r="J9" s="63">
        <f t="shared" si="3"/>
        <v>0.12066144485702174</v>
      </c>
    </row>
    <row r="10" spans="2:10" ht="13.5" customHeight="1">
      <c r="B10" s="41" t="s">
        <v>53</v>
      </c>
      <c r="C10" s="43">
        <v>610611</v>
      </c>
      <c r="D10" s="63">
        <f t="shared" si="0"/>
        <v>0.22726810863562313</v>
      </c>
      <c r="E10" s="43">
        <v>27163</v>
      </c>
      <c r="F10" s="63">
        <f t="shared" si="1"/>
        <v>0.27566854417212155</v>
      </c>
      <c r="G10" s="43">
        <v>3108</v>
      </c>
      <c r="H10" s="63">
        <f t="shared" si="2"/>
        <v>0.05425314643810987</v>
      </c>
      <c r="I10" s="43">
        <v>640882</v>
      </c>
      <c r="J10" s="63">
        <f t="shared" si="3"/>
        <v>0.2254590484298512</v>
      </c>
    </row>
    <row r="11" spans="2:10" ht="13.5" customHeight="1">
      <c r="B11" s="41" t="s">
        <v>54</v>
      </c>
      <c r="C11" s="43">
        <v>874731</v>
      </c>
      <c r="D11" s="63">
        <f t="shared" si="0"/>
        <v>0.32557300791329874</v>
      </c>
      <c r="E11" s="43">
        <v>33764</v>
      </c>
      <c r="F11" s="63">
        <f t="shared" si="1"/>
        <v>0.3426599685390978</v>
      </c>
      <c r="G11" s="43">
        <v>9381</v>
      </c>
      <c r="H11" s="63">
        <f t="shared" si="2"/>
        <v>0.16375442945170807</v>
      </c>
      <c r="I11" s="43">
        <v>917876</v>
      </c>
      <c r="J11" s="63">
        <f t="shared" si="3"/>
        <v>0.3229041376362546</v>
      </c>
    </row>
    <row r="12" spans="2:10" ht="13.5" customHeight="1">
      <c r="B12" s="41" t="s">
        <v>55</v>
      </c>
      <c r="C12" s="43">
        <v>293069</v>
      </c>
      <c r="D12" s="63">
        <f t="shared" si="0"/>
        <v>0.10907965518101284</v>
      </c>
      <c r="E12" s="43">
        <v>8310</v>
      </c>
      <c r="F12" s="63">
        <f t="shared" si="1"/>
        <v>0.08433551529913229</v>
      </c>
      <c r="G12" s="43">
        <v>13050</v>
      </c>
      <c r="H12" s="63">
        <f t="shared" si="2"/>
        <v>0.2278003735577007</v>
      </c>
      <c r="I12" s="43">
        <v>314429</v>
      </c>
      <c r="J12" s="63">
        <f t="shared" si="3"/>
        <v>0.11061453300100438</v>
      </c>
    </row>
    <row r="13" spans="2:10" ht="13.5" customHeight="1">
      <c r="B13" s="41" t="s">
        <v>56</v>
      </c>
      <c r="C13" s="43">
        <v>141564</v>
      </c>
      <c r="D13" s="63">
        <f t="shared" si="0"/>
        <v>0.05268981811807084</v>
      </c>
      <c r="E13" s="43">
        <v>3653</v>
      </c>
      <c r="F13" s="63">
        <f t="shared" si="1"/>
        <v>0.03707312122596032</v>
      </c>
      <c r="G13" s="43">
        <v>9443</v>
      </c>
      <c r="H13" s="63">
        <f t="shared" si="2"/>
        <v>0.16483669942569867</v>
      </c>
      <c r="I13" s="43">
        <v>154660</v>
      </c>
      <c r="J13" s="63">
        <f t="shared" si="3"/>
        <v>0.05440860631155312</v>
      </c>
    </row>
    <row r="14" spans="2:10" ht="13.5" customHeight="1">
      <c r="B14" s="41" t="s">
        <v>57</v>
      </c>
      <c r="C14" s="43">
        <v>95334</v>
      </c>
      <c r="D14" s="63">
        <f t="shared" si="0"/>
        <v>0.03548311096372076</v>
      </c>
      <c r="E14" s="43">
        <v>1925</v>
      </c>
      <c r="F14" s="63">
        <f t="shared" si="1"/>
        <v>0.019536205409245447</v>
      </c>
      <c r="G14" s="43">
        <v>6183</v>
      </c>
      <c r="H14" s="63">
        <f t="shared" si="2"/>
        <v>0.10793024595457958</v>
      </c>
      <c r="I14" s="43">
        <v>103442</v>
      </c>
      <c r="J14" s="63">
        <f t="shared" si="3"/>
        <v>0.03639037277951428</v>
      </c>
    </row>
    <row r="15" spans="2:10" ht="13.5" customHeight="1">
      <c r="B15" s="41" t="s">
        <v>58</v>
      </c>
      <c r="C15" s="43">
        <v>62978</v>
      </c>
      <c r="D15" s="63">
        <f t="shared" si="0"/>
        <v>0.023440276944985062</v>
      </c>
      <c r="E15" s="43">
        <v>1163</v>
      </c>
      <c r="F15" s="63">
        <f t="shared" si="1"/>
        <v>0.011802912670624652</v>
      </c>
      <c r="G15" s="43">
        <v>3730</v>
      </c>
      <c r="H15" s="63">
        <f t="shared" si="2"/>
        <v>0.06511075811266082</v>
      </c>
      <c r="I15" s="43">
        <v>67871</v>
      </c>
      <c r="J15" s="63">
        <f t="shared" si="3"/>
        <v>0.02387667476381367</v>
      </c>
    </row>
    <row r="16" spans="2:10" ht="13.5" customHeight="1">
      <c r="B16" s="41" t="s">
        <v>59</v>
      </c>
      <c r="C16" s="43">
        <v>32561</v>
      </c>
      <c r="D16" s="63">
        <f t="shared" si="0"/>
        <v>0.012119134580419489</v>
      </c>
      <c r="E16" s="43">
        <v>769</v>
      </c>
      <c r="F16" s="63">
        <f t="shared" si="1"/>
        <v>0.007804333485563505</v>
      </c>
      <c r="G16" s="43">
        <v>2494</v>
      </c>
      <c r="H16" s="63">
        <f t="shared" si="2"/>
        <v>0.04353518250213836</v>
      </c>
      <c r="I16" s="43">
        <v>35824</v>
      </c>
      <c r="J16" s="63">
        <f t="shared" si="3"/>
        <v>0.012602702136978398</v>
      </c>
    </row>
    <row r="17" spans="2:10" ht="13.5" customHeight="1">
      <c r="B17" s="41" t="s">
        <v>60</v>
      </c>
      <c r="C17" s="43">
        <v>37353</v>
      </c>
      <c r="D17" s="63">
        <f t="shared" si="0"/>
        <v>0.013902706734510892</v>
      </c>
      <c r="E17" s="43">
        <v>831</v>
      </c>
      <c r="F17" s="63">
        <f t="shared" si="1"/>
        <v>0.008433551529913229</v>
      </c>
      <c r="G17" s="43">
        <v>2984</v>
      </c>
      <c r="H17" s="63">
        <f t="shared" si="2"/>
        <v>0.05208860649012865</v>
      </c>
      <c r="I17" s="43">
        <v>41168</v>
      </c>
      <c r="J17" s="63">
        <f t="shared" si="3"/>
        <v>0.014482694327130603</v>
      </c>
    </row>
    <row r="18" spans="2:10" ht="13.5" customHeight="1" thickBot="1">
      <c r="B18" s="41" t="s">
        <v>61</v>
      </c>
      <c r="C18" s="43">
        <v>60049</v>
      </c>
      <c r="D18" s="63">
        <f t="shared" si="0"/>
        <v>0.0223501094075615</v>
      </c>
      <c r="E18" s="43">
        <v>795</v>
      </c>
      <c r="F18" s="63">
        <f t="shared" si="1"/>
        <v>0.008068199117065002</v>
      </c>
      <c r="G18" s="43">
        <v>4119</v>
      </c>
      <c r="H18" s="63">
        <f t="shared" si="2"/>
        <v>0.07190112940108576</v>
      </c>
      <c r="I18" s="43">
        <v>64963</v>
      </c>
      <c r="J18" s="63">
        <f t="shared" si="3"/>
        <v>0.02285365506153773</v>
      </c>
    </row>
    <row r="19" spans="2:10" ht="17.25" customHeight="1" thickBot="1">
      <c r="B19" s="36" t="s">
        <v>27</v>
      </c>
      <c r="C19" s="47">
        <f aca="true" t="shared" si="4" ref="C19:H19">SUM(C7:C18)</f>
        <v>2686743</v>
      </c>
      <c r="D19" s="46">
        <f t="shared" si="4"/>
        <v>1</v>
      </c>
      <c r="E19" s="47">
        <f t="shared" si="4"/>
        <v>98535</v>
      </c>
      <c r="F19" s="46">
        <f t="shared" si="4"/>
        <v>1</v>
      </c>
      <c r="G19" s="47">
        <f t="shared" si="4"/>
        <v>57287</v>
      </c>
      <c r="H19" s="46">
        <f t="shared" si="4"/>
        <v>1.0000000000000002</v>
      </c>
      <c r="I19" s="47">
        <f>SUM(I7:I18)</f>
        <v>2842565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462</v>
      </c>
      <c r="D20" s="127"/>
      <c r="E20" s="126">
        <v>628</v>
      </c>
      <c r="F20" s="127"/>
      <c r="G20" s="126">
        <v>757</v>
      </c>
      <c r="H20" s="127"/>
      <c r="I20" s="126">
        <v>476</v>
      </c>
      <c r="J20" s="127"/>
    </row>
    <row r="21" spans="2:10" s="29" customFormat="1" ht="14.25" customHeight="1" thickBot="1">
      <c r="B21" s="66" t="s">
        <v>29</v>
      </c>
      <c r="C21" s="126">
        <v>877</v>
      </c>
      <c r="D21" s="127"/>
      <c r="E21" s="126">
        <v>821</v>
      </c>
      <c r="F21" s="127"/>
      <c r="G21" s="126">
        <v>1229</v>
      </c>
      <c r="H21" s="127"/>
      <c r="I21" s="126">
        <v>877</v>
      </c>
      <c r="J21" s="127"/>
    </row>
    <row r="22" spans="2:10" s="29" customFormat="1" ht="14.25" customHeight="1" thickBot="1">
      <c r="B22" s="66" t="s">
        <v>48</v>
      </c>
      <c r="C22" s="126">
        <v>1056</v>
      </c>
      <c r="D22" s="127"/>
      <c r="E22" s="126">
        <v>1010</v>
      </c>
      <c r="F22" s="127"/>
      <c r="G22" s="126">
        <v>1506</v>
      </c>
      <c r="H22" s="127"/>
      <c r="I22" s="126">
        <v>1058</v>
      </c>
      <c r="J22" s="127"/>
    </row>
    <row r="23" spans="2:10" s="29" customFormat="1" ht="14.25" thickBot="1">
      <c r="B23" s="66" t="s">
        <v>30</v>
      </c>
      <c r="C23" s="126">
        <v>1285</v>
      </c>
      <c r="D23" s="127"/>
      <c r="E23" s="126">
        <v>1164</v>
      </c>
      <c r="F23" s="127"/>
      <c r="G23" s="126">
        <v>1953</v>
      </c>
      <c r="H23" s="127"/>
      <c r="I23" s="126">
        <v>1296</v>
      </c>
      <c r="J23" s="127"/>
    </row>
    <row r="24" spans="2:10" s="29" customFormat="1" ht="14.25" thickBot="1">
      <c r="B24" s="66" t="s">
        <v>31</v>
      </c>
      <c r="C24" s="126">
        <v>2225</v>
      </c>
      <c r="D24" s="127"/>
      <c r="E24" s="126">
        <v>1807</v>
      </c>
      <c r="F24" s="127"/>
      <c r="G24" s="126">
        <v>3405</v>
      </c>
      <c r="H24" s="127"/>
      <c r="I24" s="126">
        <v>2249</v>
      </c>
      <c r="J24" s="127"/>
    </row>
    <row r="25" spans="2:10" ht="14.25" thickBot="1">
      <c r="B25" s="66" t="s">
        <v>62</v>
      </c>
      <c r="C25" s="126">
        <v>1175</v>
      </c>
      <c r="D25" s="127"/>
      <c r="E25" s="126">
        <v>1070</v>
      </c>
      <c r="F25" s="127"/>
      <c r="G25" s="126">
        <v>1738</v>
      </c>
      <c r="H25" s="127"/>
      <c r="I25" s="126">
        <v>1183</v>
      </c>
      <c r="J25" s="127"/>
    </row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C33" sqref="C3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147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61214</v>
      </c>
      <c r="D7" s="63">
        <f>C7/$C$18</f>
        <v>0.023840123877978944</v>
      </c>
      <c r="E7" s="42">
        <v>1965</v>
      </c>
      <c r="F7" s="64">
        <f aca="true" t="shared" si="0" ref="F7:F17">E7/$E$18</f>
        <v>0.0232624214227368</v>
      </c>
      <c r="G7" s="42">
        <v>600</v>
      </c>
      <c r="H7" s="64">
        <f aca="true" t="shared" si="1" ref="H7:H17">G7/$G$18</f>
        <v>0.010624169986719787</v>
      </c>
      <c r="I7" s="42">
        <v>63779</v>
      </c>
      <c r="J7" s="64">
        <f>I7/$I$18</f>
        <v>0.023546555200887238</v>
      </c>
      <c r="K7" s="108"/>
    </row>
    <row r="8" spans="2:11" ht="13.5" customHeight="1">
      <c r="B8" s="31" t="s">
        <v>38</v>
      </c>
      <c r="C8" s="45">
        <v>281494</v>
      </c>
      <c r="D8" s="63">
        <f aca="true" t="shared" si="2" ref="D8:D17">C8/$C$18</f>
        <v>0.10962936306903331</v>
      </c>
      <c r="E8" s="43">
        <v>10459</v>
      </c>
      <c r="F8" s="63">
        <f t="shared" si="0"/>
        <v>0.12381764155745759</v>
      </c>
      <c r="G8" s="43">
        <v>1926</v>
      </c>
      <c r="H8" s="63">
        <f t="shared" si="1"/>
        <v>0.03410358565737052</v>
      </c>
      <c r="I8" s="43">
        <v>293879</v>
      </c>
      <c r="J8" s="63">
        <f aca="true" t="shared" si="3" ref="J8:J17">I8/$I$18</f>
        <v>0.10849712438077644</v>
      </c>
      <c r="K8" s="108"/>
    </row>
    <row r="9" spans="2:11" ht="13.5" customHeight="1">
      <c r="B9" s="31" t="s">
        <v>39</v>
      </c>
      <c r="C9" s="45">
        <v>214376</v>
      </c>
      <c r="D9" s="63">
        <f t="shared" si="2"/>
        <v>0.08348989441084742</v>
      </c>
      <c r="E9" s="43">
        <v>8537</v>
      </c>
      <c r="F9" s="63">
        <f t="shared" si="0"/>
        <v>0.10106427057806822</v>
      </c>
      <c r="G9" s="43">
        <v>1892</v>
      </c>
      <c r="H9" s="63">
        <f t="shared" si="1"/>
        <v>0.033501549358123064</v>
      </c>
      <c r="I9" s="43">
        <v>224805</v>
      </c>
      <c r="J9" s="63">
        <f t="shared" si="3"/>
        <v>0.08299570927633634</v>
      </c>
      <c r="K9" s="108"/>
    </row>
    <row r="10" spans="2:11" ht="13.5" customHeight="1">
      <c r="B10" s="31" t="s">
        <v>40</v>
      </c>
      <c r="C10" s="45">
        <v>296285</v>
      </c>
      <c r="D10" s="63">
        <f t="shared" si="2"/>
        <v>0.11538979813746841</v>
      </c>
      <c r="E10" s="43">
        <v>11960</v>
      </c>
      <c r="F10" s="63">
        <f t="shared" si="0"/>
        <v>0.14158705354500362</v>
      </c>
      <c r="G10" s="43">
        <v>3887</v>
      </c>
      <c r="H10" s="63">
        <f t="shared" si="1"/>
        <v>0.06882691456396636</v>
      </c>
      <c r="I10" s="43">
        <v>312132</v>
      </c>
      <c r="J10" s="63">
        <f t="shared" si="3"/>
        <v>0.1152359454987274</v>
      </c>
      <c r="K10" s="108"/>
    </row>
    <row r="11" spans="2:11" ht="13.5" customHeight="1">
      <c r="B11" s="31" t="s">
        <v>41</v>
      </c>
      <c r="C11" s="45">
        <v>447608</v>
      </c>
      <c r="D11" s="63">
        <f t="shared" si="2"/>
        <v>0.17432336015902244</v>
      </c>
      <c r="E11" s="43">
        <v>17435</v>
      </c>
      <c r="F11" s="63">
        <f t="shared" si="0"/>
        <v>0.20640219720377406</v>
      </c>
      <c r="G11" s="43">
        <v>8984</v>
      </c>
      <c r="H11" s="63">
        <f t="shared" si="1"/>
        <v>0.15907923860115095</v>
      </c>
      <c r="I11" s="43">
        <v>474027</v>
      </c>
      <c r="J11" s="63">
        <f t="shared" si="3"/>
        <v>0.17500592549602492</v>
      </c>
      <c r="K11" s="108"/>
    </row>
    <row r="12" spans="2:11" ht="13.5" customHeight="1">
      <c r="B12" s="31" t="s">
        <v>42</v>
      </c>
      <c r="C12" s="45">
        <v>362780</v>
      </c>
      <c r="D12" s="63">
        <f t="shared" si="2"/>
        <v>0.14128663607104913</v>
      </c>
      <c r="E12" s="43">
        <v>13058</v>
      </c>
      <c r="F12" s="63">
        <f t="shared" si="0"/>
        <v>0.154585597423968</v>
      </c>
      <c r="G12" s="43">
        <v>9744</v>
      </c>
      <c r="H12" s="63">
        <f t="shared" si="1"/>
        <v>0.17253652058432936</v>
      </c>
      <c r="I12" s="43">
        <v>385582</v>
      </c>
      <c r="J12" s="63">
        <f t="shared" si="3"/>
        <v>0.14235293509569769</v>
      </c>
      <c r="K12" s="108"/>
    </row>
    <row r="13" spans="2:11" ht="13.5" customHeight="1">
      <c r="B13" s="31" t="s">
        <v>43</v>
      </c>
      <c r="C13" s="45">
        <v>238433</v>
      </c>
      <c r="D13" s="63">
        <f t="shared" si="2"/>
        <v>0.09285902337044065</v>
      </c>
      <c r="E13" s="43">
        <v>7484</v>
      </c>
      <c r="F13" s="63">
        <f t="shared" si="0"/>
        <v>0.08859845390725811</v>
      </c>
      <c r="G13" s="43">
        <v>7556</v>
      </c>
      <c r="H13" s="63">
        <f t="shared" si="1"/>
        <v>0.13379371403275786</v>
      </c>
      <c r="I13" s="43">
        <v>253473</v>
      </c>
      <c r="J13" s="63">
        <f t="shared" si="3"/>
        <v>0.09357964198928316</v>
      </c>
      <c r="K13" s="108"/>
    </row>
    <row r="14" spans="2:11" ht="13.5" customHeight="1">
      <c r="B14" s="31" t="s">
        <v>44</v>
      </c>
      <c r="C14" s="45">
        <v>152967</v>
      </c>
      <c r="D14" s="63">
        <f t="shared" si="2"/>
        <v>0.05957382672661164</v>
      </c>
      <c r="E14" s="43">
        <v>4073</v>
      </c>
      <c r="F14" s="63">
        <f t="shared" si="0"/>
        <v>0.04821773152916386</v>
      </c>
      <c r="G14" s="43">
        <v>5327</v>
      </c>
      <c r="H14" s="63">
        <f t="shared" si="1"/>
        <v>0.09432492253209385</v>
      </c>
      <c r="I14" s="43">
        <v>162367</v>
      </c>
      <c r="J14" s="63">
        <f t="shared" si="3"/>
        <v>0.05994423757510243</v>
      </c>
      <c r="K14" s="108"/>
    </row>
    <row r="15" spans="2:11" ht="13.5" customHeight="1">
      <c r="B15" s="31" t="s">
        <v>45</v>
      </c>
      <c r="C15" s="45">
        <v>177550</v>
      </c>
      <c r="D15" s="63">
        <f t="shared" si="2"/>
        <v>0.06914780923538998</v>
      </c>
      <c r="E15" s="43">
        <v>4335</v>
      </c>
      <c r="F15" s="63">
        <f t="shared" si="0"/>
        <v>0.051319387718862096</v>
      </c>
      <c r="G15" s="43">
        <v>6653</v>
      </c>
      <c r="H15" s="63">
        <f t="shared" si="1"/>
        <v>0.11780433820274458</v>
      </c>
      <c r="I15" s="43">
        <v>188538</v>
      </c>
      <c r="J15" s="63">
        <f t="shared" si="3"/>
        <v>0.06960630339868731</v>
      </c>
      <c r="K15" s="108"/>
    </row>
    <row r="16" spans="2:11" ht="13.5" customHeight="1">
      <c r="B16" s="31" t="s">
        <v>46</v>
      </c>
      <c r="C16" s="45">
        <v>162126</v>
      </c>
      <c r="D16" s="63">
        <f t="shared" si="2"/>
        <v>0.06314084888818268</v>
      </c>
      <c r="E16" s="43">
        <v>3156</v>
      </c>
      <c r="F16" s="63">
        <f t="shared" si="0"/>
        <v>0.03736193486522001</v>
      </c>
      <c r="G16" s="43">
        <v>5622</v>
      </c>
      <c r="H16" s="63">
        <f t="shared" si="1"/>
        <v>0.0995484727755644</v>
      </c>
      <c r="I16" s="43">
        <v>170904</v>
      </c>
      <c r="J16" s="63">
        <f t="shared" si="3"/>
        <v>0.06309601075671353</v>
      </c>
      <c r="K16" s="108"/>
    </row>
    <row r="17" spans="2:11" ht="13.5" customHeight="1" thickBot="1">
      <c r="B17" s="31" t="s">
        <v>47</v>
      </c>
      <c r="C17" s="45">
        <v>172855</v>
      </c>
      <c r="D17" s="63">
        <f t="shared" si="2"/>
        <v>0.06731931605397541</v>
      </c>
      <c r="E17" s="43">
        <v>2009</v>
      </c>
      <c r="F17" s="63">
        <f t="shared" si="0"/>
        <v>0.023783310248487646</v>
      </c>
      <c r="G17" s="43">
        <v>4284</v>
      </c>
      <c r="H17" s="63">
        <f t="shared" si="1"/>
        <v>0.07585657370517929</v>
      </c>
      <c r="I17" s="43">
        <v>179148</v>
      </c>
      <c r="J17" s="63">
        <f t="shared" si="3"/>
        <v>0.06613961133176353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2567688</v>
      </c>
      <c r="D18" s="69">
        <f t="shared" si="4"/>
        <v>1</v>
      </c>
      <c r="E18" s="68">
        <f t="shared" si="4"/>
        <v>84471</v>
      </c>
      <c r="F18" s="69">
        <f t="shared" si="4"/>
        <v>1</v>
      </c>
      <c r="G18" s="68">
        <f t="shared" si="4"/>
        <v>56475</v>
      </c>
      <c r="H18" s="69">
        <f t="shared" si="4"/>
        <v>1</v>
      </c>
      <c r="I18" s="68">
        <f t="shared" si="4"/>
        <v>2708634</v>
      </c>
      <c r="J18" s="69">
        <f t="shared" si="4"/>
        <v>1</v>
      </c>
      <c r="K18" s="108"/>
    </row>
    <row r="19" spans="2:11" s="29" customFormat="1" ht="14.25" customHeight="1" thickBot="1">
      <c r="B19" s="65" t="s">
        <v>28</v>
      </c>
      <c r="C19" s="126">
        <v>708</v>
      </c>
      <c r="D19" s="127"/>
      <c r="E19" s="126">
        <v>688</v>
      </c>
      <c r="F19" s="127"/>
      <c r="G19" s="126">
        <v>1039</v>
      </c>
      <c r="H19" s="127"/>
      <c r="I19" s="126">
        <v>707</v>
      </c>
      <c r="J19" s="127"/>
      <c r="K19" s="23"/>
    </row>
    <row r="20" spans="2:11" s="29" customFormat="1" ht="14.25" customHeight="1" thickBot="1">
      <c r="B20" s="66" t="s">
        <v>29</v>
      </c>
      <c r="C20" s="126">
        <v>1348</v>
      </c>
      <c r="D20" s="127"/>
      <c r="E20" s="126">
        <v>1254</v>
      </c>
      <c r="F20" s="127"/>
      <c r="G20" s="126">
        <v>1670</v>
      </c>
      <c r="H20" s="127"/>
      <c r="I20" s="126">
        <v>1353</v>
      </c>
      <c r="J20" s="127"/>
      <c r="K20" s="23"/>
    </row>
    <row r="21" spans="2:11" s="29" customFormat="1" ht="14.25" customHeight="1" thickBot="1">
      <c r="B21" s="66" t="s">
        <v>48</v>
      </c>
      <c r="C21" s="126">
        <v>1739</v>
      </c>
      <c r="D21" s="127"/>
      <c r="E21" s="126">
        <v>1631</v>
      </c>
      <c r="F21" s="127"/>
      <c r="G21" s="126">
        <v>2035</v>
      </c>
      <c r="H21" s="127"/>
      <c r="I21" s="126">
        <v>1741</v>
      </c>
      <c r="J21" s="127"/>
      <c r="K21" s="23"/>
    </row>
    <row r="22" spans="2:11" s="29" customFormat="1" ht="14.25" thickBot="1">
      <c r="B22" s="66" t="s">
        <v>30</v>
      </c>
      <c r="C22" s="126">
        <v>2282</v>
      </c>
      <c r="D22" s="127"/>
      <c r="E22" s="126">
        <v>1998</v>
      </c>
      <c r="F22" s="127"/>
      <c r="G22" s="126">
        <v>2635</v>
      </c>
      <c r="H22" s="127"/>
      <c r="I22" s="126">
        <v>2280</v>
      </c>
      <c r="J22" s="127"/>
      <c r="K22" s="23"/>
    </row>
    <row r="23" spans="2:11" s="29" customFormat="1" ht="14.25" thickBot="1">
      <c r="B23" s="66" t="s">
        <v>31</v>
      </c>
      <c r="C23" s="126">
        <v>4523</v>
      </c>
      <c r="D23" s="127"/>
      <c r="E23" s="126">
        <v>3195</v>
      </c>
      <c r="F23" s="127"/>
      <c r="G23" s="126">
        <v>4611</v>
      </c>
      <c r="H23" s="127"/>
      <c r="I23" s="126">
        <v>4487</v>
      </c>
      <c r="J23" s="127"/>
      <c r="K23" s="23"/>
    </row>
    <row r="24" spans="2:10" ht="14.25" thickBot="1">
      <c r="B24" s="66" t="s">
        <v>92</v>
      </c>
      <c r="C24" s="126">
        <v>2047</v>
      </c>
      <c r="D24" s="127"/>
      <c r="E24" s="126">
        <v>1739</v>
      </c>
      <c r="F24" s="127"/>
      <c r="G24" s="126">
        <v>2351</v>
      </c>
      <c r="H24" s="127"/>
      <c r="I24" s="126">
        <v>2044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C33" sqref="C33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148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38850</v>
      </c>
      <c r="D7" s="63">
        <f aca="true" t="shared" si="0" ref="D7:D18">C7/$C$19</f>
        <v>0.015130342938861731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38850</v>
      </c>
      <c r="J7" s="64">
        <f>I7/$I$19</f>
        <v>0.01434302308839068</v>
      </c>
    </row>
    <row r="8" spans="2:10" ht="13.5" customHeight="1">
      <c r="B8" s="41" t="s">
        <v>51</v>
      </c>
      <c r="C8" s="43">
        <v>121359</v>
      </c>
      <c r="D8" s="63">
        <f t="shared" si="0"/>
        <v>0.04726391991550375</v>
      </c>
      <c r="E8" s="43">
        <v>19</v>
      </c>
      <c r="F8" s="63">
        <f t="shared" si="1"/>
        <v>0.0002249292656651395</v>
      </c>
      <c r="G8" s="43">
        <v>0</v>
      </c>
      <c r="H8" s="63">
        <f t="shared" si="2"/>
        <v>0</v>
      </c>
      <c r="I8" s="43">
        <v>121378</v>
      </c>
      <c r="J8" s="63">
        <f aca="true" t="shared" si="3" ref="J8:J18">I8/$I$19</f>
        <v>0.04481151753983743</v>
      </c>
    </row>
    <row r="9" spans="2:10" ht="13.5" customHeight="1">
      <c r="B9" s="41" t="s">
        <v>52</v>
      </c>
      <c r="C9" s="43">
        <v>315920</v>
      </c>
      <c r="D9" s="63">
        <f t="shared" si="0"/>
        <v>0.12303675524440665</v>
      </c>
      <c r="E9" s="43">
        <v>17437</v>
      </c>
      <c r="F9" s="63">
        <f t="shared" si="1"/>
        <v>0.20642587396858092</v>
      </c>
      <c r="G9" s="43">
        <v>2728</v>
      </c>
      <c r="H9" s="63">
        <f t="shared" si="2"/>
        <v>0.0483045595396193</v>
      </c>
      <c r="I9" s="43">
        <v>336085</v>
      </c>
      <c r="J9" s="63">
        <f t="shared" si="3"/>
        <v>0.12407914838254264</v>
      </c>
    </row>
    <row r="10" spans="2:10" ht="13.5" customHeight="1">
      <c r="B10" s="41" t="s">
        <v>53</v>
      </c>
      <c r="C10" s="43">
        <v>573331</v>
      </c>
      <c r="D10" s="63">
        <f t="shared" si="0"/>
        <v>0.2232868635130125</v>
      </c>
      <c r="E10" s="43">
        <v>23016</v>
      </c>
      <c r="F10" s="63">
        <f t="shared" si="1"/>
        <v>0.27247220939730793</v>
      </c>
      <c r="G10" s="43">
        <v>3126</v>
      </c>
      <c r="H10" s="63">
        <f t="shared" si="2"/>
        <v>0.055351925630810095</v>
      </c>
      <c r="I10" s="43">
        <v>599473</v>
      </c>
      <c r="J10" s="63">
        <f t="shared" si="3"/>
        <v>0.22131930707507919</v>
      </c>
    </row>
    <row r="11" spans="2:10" ht="13.5" customHeight="1">
      <c r="B11" s="41" t="s">
        <v>54</v>
      </c>
      <c r="C11" s="43">
        <v>813523</v>
      </c>
      <c r="D11" s="63">
        <f t="shared" si="0"/>
        <v>0.31683093896143144</v>
      </c>
      <c r="E11" s="43">
        <v>29139</v>
      </c>
      <c r="F11" s="63">
        <f t="shared" si="1"/>
        <v>0.34495862485350004</v>
      </c>
      <c r="G11" s="43">
        <v>9310</v>
      </c>
      <c r="H11" s="63">
        <f t="shared" si="2"/>
        <v>0.16485170429393536</v>
      </c>
      <c r="I11" s="43">
        <v>851972</v>
      </c>
      <c r="J11" s="63">
        <f t="shared" si="3"/>
        <v>0.314539358215248</v>
      </c>
    </row>
    <row r="12" spans="2:10" ht="13.5" customHeight="1">
      <c r="B12" s="41" t="s">
        <v>55</v>
      </c>
      <c r="C12" s="43">
        <v>282262</v>
      </c>
      <c r="D12" s="63">
        <f t="shared" si="0"/>
        <v>0.10992846482906023</v>
      </c>
      <c r="E12" s="43">
        <v>7072</v>
      </c>
      <c r="F12" s="63">
        <f t="shared" si="1"/>
        <v>0.08372104035704561</v>
      </c>
      <c r="G12" s="43">
        <v>12721</v>
      </c>
      <c r="H12" s="63">
        <f t="shared" si="2"/>
        <v>0.22525011066843736</v>
      </c>
      <c r="I12" s="43">
        <v>302055</v>
      </c>
      <c r="J12" s="63">
        <f t="shared" si="3"/>
        <v>0.11151562005054946</v>
      </c>
    </row>
    <row r="13" spans="2:10" ht="13.5" customHeight="1">
      <c r="B13" s="41" t="s">
        <v>56</v>
      </c>
      <c r="C13" s="43">
        <v>139419</v>
      </c>
      <c r="D13" s="63">
        <f t="shared" si="0"/>
        <v>0.05429748474113678</v>
      </c>
      <c r="E13" s="43">
        <v>3063</v>
      </c>
      <c r="F13" s="63">
        <f t="shared" si="1"/>
        <v>0.03626096530170118</v>
      </c>
      <c r="G13" s="43">
        <v>9242</v>
      </c>
      <c r="H13" s="63">
        <f t="shared" si="2"/>
        <v>0.16364763169544047</v>
      </c>
      <c r="I13" s="43">
        <v>151724</v>
      </c>
      <c r="J13" s="63">
        <f t="shared" si="3"/>
        <v>0.05601495070947201</v>
      </c>
    </row>
    <row r="14" spans="2:10" ht="13.5" customHeight="1">
      <c r="B14" s="41" t="s">
        <v>57</v>
      </c>
      <c r="C14" s="43">
        <v>93780</v>
      </c>
      <c r="D14" s="63">
        <f t="shared" si="0"/>
        <v>0.03652312897828708</v>
      </c>
      <c r="E14" s="43">
        <v>1718</v>
      </c>
      <c r="F14" s="63">
        <f t="shared" si="1"/>
        <v>0.020338340969089985</v>
      </c>
      <c r="G14" s="43">
        <v>6087</v>
      </c>
      <c r="H14" s="63">
        <f t="shared" si="2"/>
        <v>0.10778220451527225</v>
      </c>
      <c r="I14" s="43">
        <v>101585</v>
      </c>
      <c r="J14" s="63">
        <f t="shared" si="3"/>
        <v>0.03750414415531962</v>
      </c>
    </row>
    <row r="15" spans="2:10" ht="13.5" customHeight="1">
      <c r="B15" s="41" t="s">
        <v>58</v>
      </c>
      <c r="C15" s="43">
        <v>61018</v>
      </c>
      <c r="D15" s="63">
        <f t="shared" si="0"/>
        <v>0.02376379061630541</v>
      </c>
      <c r="E15" s="43">
        <v>1009</v>
      </c>
      <c r="F15" s="63">
        <f t="shared" si="1"/>
        <v>0.011944927845059251</v>
      </c>
      <c r="G15" s="43">
        <v>3641</v>
      </c>
      <c r="H15" s="63">
        <f t="shared" si="2"/>
        <v>0.06447100486941125</v>
      </c>
      <c r="I15" s="43">
        <v>65668</v>
      </c>
      <c r="J15" s="63">
        <f t="shared" si="3"/>
        <v>0.024243954701890325</v>
      </c>
    </row>
    <row r="16" spans="2:10" ht="13.5" customHeight="1">
      <c r="B16" s="41" t="s">
        <v>59</v>
      </c>
      <c r="C16" s="43">
        <v>32088</v>
      </c>
      <c r="D16" s="63">
        <f t="shared" si="0"/>
        <v>0.012496845411124715</v>
      </c>
      <c r="E16" s="43">
        <v>636</v>
      </c>
      <c r="F16" s="63">
        <f t="shared" si="1"/>
        <v>0.007529211208580459</v>
      </c>
      <c r="G16" s="43">
        <v>2499</v>
      </c>
      <c r="H16" s="63">
        <f t="shared" si="2"/>
        <v>0.044249667994687915</v>
      </c>
      <c r="I16" s="43">
        <v>35223</v>
      </c>
      <c r="J16" s="63">
        <f t="shared" si="3"/>
        <v>0.013003971743690732</v>
      </c>
    </row>
    <row r="17" spans="2:10" ht="13.5" customHeight="1">
      <c r="B17" s="41" t="s">
        <v>60</v>
      </c>
      <c r="C17" s="43">
        <v>36845</v>
      </c>
      <c r="D17" s="63">
        <f t="shared" si="0"/>
        <v>0.014349484828374786</v>
      </c>
      <c r="E17" s="43">
        <v>680</v>
      </c>
      <c r="F17" s="63">
        <f t="shared" si="1"/>
        <v>0.00805010003433131</v>
      </c>
      <c r="G17" s="43">
        <v>2948</v>
      </c>
      <c r="H17" s="63">
        <f t="shared" si="2"/>
        <v>0.05220008853474989</v>
      </c>
      <c r="I17" s="43">
        <v>40473</v>
      </c>
      <c r="J17" s="63">
        <f t="shared" si="3"/>
        <v>0.014942218106986769</v>
      </c>
    </row>
    <row r="18" spans="2:10" ht="13.5" customHeight="1" thickBot="1">
      <c r="B18" s="41" t="s">
        <v>61</v>
      </c>
      <c r="C18" s="43">
        <v>59293</v>
      </c>
      <c r="D18" s="63">
        <f t="shared" si="0"/>
        <v>0.023091980022494945</v>
      </c>
      <c r="E18" s="43">
        <v>682</v>
      </c>
      <c r="F18" s="63">
        <f t="shared" si="1"/>
        <v>0.008073776799138167</v>
      </c>
      <c r="G18" s="43">
        <v>4173</v>
      </c>
      <c r="H18" s="63">
        <f t="shared" si="2"/>
        <v>0.07389110225763612</v>
      </c>
      <c r="I18" s="43">
        <v>64148</v>
      </c>
      <c r="J18" s="63">
        <f t="shared" si="3"/>
        <v>0.023682786230993187</v>
      </c>
    </row>
    <row r="19" spans="2:10" ht="17.25" customHeight="1" thickBot="1">
      <c r="B19" s="36" t="s">
        <v>27</v>
      </c>
      <c r="C19" s="47">
        <f aca="true" t="shared" si="4" ref="C19:H19">SUM(C7:C18)</f>
        <v>2567688</v>
      </c>
      <c r="D19" s="46">
        <f t="shared" si="4"/>
        <v>1.0000000000000002</v>
      </c>
      <c r="E19" s="47">
        <f t="shared" si="4"/>
        <v>84471</v>
      </c>
      <c r="F19" s="46">
        <f t="shared" si="4"/>
        <v>0.9999999999999999</v>
      </c>
      <c r="G19" s="47">
        <f t="shared" si="4"/>
        <v>56475</v>
      </c>
      <c r="H19" s="46">
        <f t="shared" si="4"/>
        <v>1</v>
      </c>
      <c r="I19" s="47">
        <f>SUM(I7:I18)</f>
        <v>2708634</v>
      </c>
      <c r="J19" s="46">
        <f>SUM(J7:J18)</f>
        <v>1.0000000000000002</v>
      </c>
    </row>
    <row r="20" spans="2:10" s="29" customFormat="1" ht="14.25" customHeight="1" thickBot="1">
      <c r="B20" s="66" t="s">
        <v>28</v>
      </c>
      <c r="C20" s="126">
        <v>449</v>
      </c>
      <c r="D20" s="127"/>
      <c r="E20" s="126">
        <v>628</v>
      </c>
      <c r="F20" s="127"/>
      <c r="G20" s="126">
        <v>757</v>
      </c>
      <c r="H20" s="127"/>
      <c r="I20" s="126">
        <v>462</v>
      </c>
      <c r="J20" s="127"/>
    </row>
    <row r="21" spans="2:10" s="29" customFormat="1" ht="14.25" customHeight="1" thickBot="1">
      <c r="B21" s="66" t="s">
        <v>29</v>
      </c>
      <c r="C21" s="126">
        <v>877</v>
      </c>
      <c r="D21" s="127"/>
      <c r="E21" s="126">
        <v>817</v>
      </c>
      <c r="F21" s="127"/>
      <c r="G21" s="126">
        <v>1227</v>
      </c>
      <c r="H21" s="127"/>
      <c r="I21" s="126">
        <v>877</v>
      </c>
      <c r="J21" s="127"/>
    </row>
    <row r="22" spans="2:10" s="29" customFormat="1" ht="14.25" customHeight="1" thickBot="1">
      <c r="B22" s="66" t="s">
        <v>48</v>
      </c>
      <c r="C22" s="126">
        <v>1055</v>
      </c>
      <c r="D22" s="127"/>
      <c r="E22" s="126">
        <v>1011</v>
      </c>
      <c r="F22" s="127"/>
      <c r="G22" s="126">
        <v>1508</v>
      </c>
      <c r="H22" s="127"/>
      <c r="I22" s="126">
        <v>1059</v>
      </c>
      <c r="J22" s="127"/>
    </row>
    <row r="23" spans="2:10" s="29" customFormat="1" ht="14.25" thickBot="1">
      <c r="B23" s="66" t="s">
        <v>30</v>
      </c>
      <c r="C23" s="126">
        <v>1296</v>
      </c>
      <c r="D23" s="127"/>
      <c r="E23" s="126">
        <v>1164</v>
      </c>
      <c r="F23" s="127"/>
      <c r="G23" s="126">
        <v>1958</v>
      </c>
      <c r="H23" s="127"/>
      <c r="I23" s="126">
        <v>1308</v>
      </c>
      <c r="J23" s="127"/>
    </row>
    <row r="24" spans="2:10" s="29" customFormat="1" ht="14.25" thickBot="1">
      <c r="B24" s="66" t="s">
        <v>31</v>
      </c>
      <c r="C24" s="126">
        <v>2249</v>
      </c>
      <c r="D24" s="127"/>
      <c r="E24" s="126">
        <v>1810</v>
      </c>
      <c r="F24" s="127"/>
      <c r="G24" s="126">
        <v>3432</v>
      </c>
      <c r="H24" s="127"/>
      <c r="I24" s="126">
        <v>2275</v>
      </c>
      <c r="J24" s="127"/>
    </row>
    <row r="25" spans="2:10" ht="14.25" thickBot="1">
      <c r="B25" s="66" t="s">
        <v>62</v>
      </c>
      <c r="C25" s="126">
        <v>1177</v>
      </c>
      <c r="D25" s="127"/>
      <c r="E25" s="126">
        <v>1069</v>
      </c>
      <c r="F25" s="127"/>
      <c r="G25" s="126">
        <v>1741</v>
      </c>
      <c r="H25" s="127"/>
      <c r="I25" s="126">
        <v>1185</v>
      </c>
      <c r="J25" s="127"/>
    </row>
    <row r="26" ht="10.5" customHeight="1"/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zoomScalePageLayoutView="0" workbookViewId="0" topLeftCell="A1">
      <pane ySplit="4" topLeftCell="A5" activePane="bottomLeft" state="frozen"/>
      <selection pane="topLeft" activeCell="AP1" sqref="A1:IV16384"/>
      <selection pane="bottomLeft" activeCell="A1" sqref="A1"/>
    </sheetView>
  </sheetViews>
  <sheetFormatPr defaultColWidth="12" defaultRowHeight="12.75"/>
  <cols>
    <col min="1" max="1" width="3" style="13" customWidth="1"/>
    <col min="2" max="2" width="74.5" style="13" customWidth="1"/>
    <col min="3" max="3" width="24.66015625" style="13" customWidth="1"/>
    <col min="4" max="4" width="18.33203125" style="13" customWidth="1"/>
    <col min="5" max="16384" width="12" style="13" customWidth="1"/>
  </cols>
  <sheetData>
    <row r="2" s="26" customFormat="1" ht="18.75">
      <c r="B2" s="57" t="s">
        <v>4</v>
      </c>
    </row>
    <row r="3" ht="7.5" customHeight="1">
      <c r="B3" s="16"/>
    </row>
    <row r="4" spans="2:4" s="17" customFormat="1" ht="14.25" customHeight="1">
      <c r="B4" s="54" t="s">
        <v>6</v>
      </c>
      <c r="C4" s="54" t="s">
        <v>5</v>
      </c>
      <c r="D4" s="54" t="s">
        <v>63</v>
      </c>
    </row>
    <row r="5" spans="2:4" ht="12" customHeight="1">
      <c r="B5" s="15"/>
      <c r="C5" s="15"/>
      <c r="D5" s="15"/>
    </row>
    <row r="6" spans="2:4" ht="15.75">
      <c r="B6" s="55" t="s">
        <v>64</v>
      </c>
      <c r="C6" s="55" t="s">
        <v>35</v>
      </c>
      <c r="D6" s="55" t="s">
        <v>35</v>
      </c>
    </row>
    <row r="7" spans="2:4" ht="15.75">
      <c r="B7" s="55" t="s">
        <v>67</v>
      </c>
      <c r="C7" s="55" t="s">
        <v>10</v>
      </c>
      <c r="D7" s="55" t="s">
        <v>35</v>
      </c>
    </row>
    <row r="8" spans="2:4" ht="15.75">
      <c r="B8" s="55" t="s">
        <v>7</v>
      </c>
      <c r="C8" s="55" t="s">
        <v>1</v>
      </c>
      <c r="D8" s="55" t="s">
        <v>93</v>
      </c>
    </row>
    <row r="9" spans="2:4" ht="15.75">
      <c r="B9" s="55" t="s">
        <v>8</v>
      </c>
      <c r="C9" s="55" t="s">
        <v>2</v>
      </c>
      <c r="D9" s="55" t="s">
        <v>93</v>
      </c>
    </row>
    <row r="10" spans="2:4" ht="15.75">
      <c r="B10" s="56" t="s">
        <v>65</v>
      </c>
      <c r="C10" s="56" t="s">
        <v>36</v>
      </c>
      <c r="D10" s="56" t="s">
        <v>36</v>
      </c>
    </row>
    <row r="11" spans="2:4" ht="15.75">
      <c r="B11" s="55" t="s">
        <v>66</v>
      </c>
      <c r="C11" s="56" t="s">
        <v>11</v>
      </c>
      <c r="D11" s="56" t="s">
        <v>36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40" sqref="I40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145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57664</v>
      </c>
      <c r="D7" s="63">
        <f>C7/$C$18</f>
        <v>0.023963622370147868</v>
      </c>
      <c r="E7" s="42">
        <v>2157</v>
      </c>
      <c r="F7" s="64">
        <f aca="true" t="shared" si="0" ref="F7:F17">E7/$E$18</f>
        <v>0.025898710467545567</v>
      </c>
      <c r="G7" s="42">
        <v>629</v>
      </c>
      <c r="H7" s="64">
        <f aca="true" t="shared" si="1" ref="H7:H17">G7/$G$18</f>
        <v>0.011003043767274253</v>
      </c>
      <c r="I7" s="42">
        <f>C7+E7+G7</f>
        <v>60450</v>
      </c>
      <c r="J7" s="64">
        <f>I7/$I$18</f>
        <v>0.02373598516707071</v>
      </c>
      <c r="K7" s="108"/>
    </row>
    <row r="8" spans="2:11" ht="13.5" customHeight="1">
      <c r="B8" s="31" t="s">
        <v>38</v>
      </c>
      <c r="C8" s="45">
        <v>257541</v>
      </c>
      <c r="D8" s="63">
        <f aca="true" t="shared" si="2" ref="D8:D17">C8/$C$18</f>
        <v>0.1070271793290485</v>
      </c>
      <c r="E8" s="43">
        <v>10550</v>
      </c>
      <c r="F8" s="63">
        <f t="shared" si="0"/>
        <v>0.12667194966741108</v>
      </c>
      <c r="G8" s="43">
        <v>2013</v>
      </c>
      <c r="H8" s="63">
        <f t="shared" si="1"/>
        <v>0.03521323863835147</v>
      </c>
      <c r="I8" s="43">
        <f aca="true" t="shared" si="3" ref="I8:I17">C8+E8+G8</f>
        <v>270104</v>
      </c>
      <c r="J8" s="63">
        <f aca="true" t="shared" si="4" ref="J8:J17">I8/$I$18</f>
        <v>0.10605764330134768</v>
      </c>
      <c r="K8" s="108"/>
    </row>
    <row r="9" spans="2:11" ht="13.5" customHeight="1">
      <c r="B9" s="31" t="s">
        <v>39</v>
      </c>
      <c r="C9" s="45">
        <v>198953</v>
      </c>
      <c r="D9" s="63">
        <f t="shared" si="2"/>
        <v>0.08267956717203158</v>
      </c>
      <c r="E9" s="43">
        <v>8201</v>
      </c>
      <c r="F9" s="63">
        <f t="shared" si="0"/>
        <v>0.09846792978411738</v>
      </c>
      <c r="G9" s="43">
        <v>1995</v>
      </c>
      <c r="H9" s="63">
        <f t="shared" si="1"/>
        <v>0.03489836616170451</v>
      </c>
      <c r="I9" s="43">
        <f t="shared" si="3"/>
        <v>209149</v>
      </c>
      <c r="J9" s="63">
        <f t="shared" si="4"/>
        <v>0.08212336743933286</v>
      </c>
      <c r="K9" s="108"/>
    </row>
    <row r="10" spans="2:11" ht="13.5" customHeight="1">
      <c r="B10" s="31" t="s">
        <v>40</v>
      </c>
      <c r="C10" s="45">
        <v>284531</v>
      </c>
      <c r="D10" s="63">
        <f t="shared" si="2"/>
        <v>0.11824350438055882</v>
      </c>
      <c r="E10" s="43">
        <v>11467</v>
      </c>
      <c r="F10" s="63">
        <f t="shared" si="0"/>
        <v>0.13768220349158322</v>
      </c>
      <c r="G10" s="43">
        <v>4152</v>
      </c>
      <c r="H10" s="63">
        <f t="shared" si="1"/>
        <v>0.07263058461323164</v>
      </c>
      <c r="I10" s="43">
        <f t="shared" si="3"/>
        <v>300150</v>
      </c>
      <c r="J10" s="63">
        <f t="shared" si="4"/>
        <v>0.11785535066825928</v>
      </c>
      <c r="K10" s="108"/>
    </row>
    <row r="11" spans="2:11" ht="13.5" customHeight="1">
      <c r="B11" s="31" t="s">
        <v>41</v>
      </c>
      <c r="C11" s="45">
        <v>424867</v>
      </c>
      <c r="D11" s="63">
        <f t="shared" si="2"/>
        <v>0.1765634077680635</v>
      </c>
      <c r="E11" s="43">
        <v>16576</v>
      </c>
      <c r="F11" s="63">
        <f t="shared" si="0"/>
        <v>0.19902504622625652</v>
      </c>
      <c r="G11" s="43">
        <v>9100</v>
      </c>
      <c r="H11" s="63">
        <f t="shared" si="1"/>
        <v>0.15918552986040654</v>
      </c>
      <c r="I11" s="43">
        <f t="shared" si="3"/>
        <v>450543</v>
      </c>
      <c r="J11" s="63">
        <f t="shared" si="4"/>
        <v>0.17690789024197748</v>
      </c>
      <c r="K11" s="108"/>
    </row>
    <row r="12" spans="2:11" ht="13.5" customHeight="1">
      <c r="B12" s="31" t="s">
        <v>42</v>
      </c>
      <c r="C12" s="45">
        <v>340329</v>
      </c>
      <c r="D12" s="63">
        <f t="shared" si="2"/>
        <v>0.14143166685644518</v>
      </c>
      <c r="E12" s="43">
        <v>12697</v>
      </c>
      <c r="F12" s="63">
        <f t="shared" si="0"/>
        <v>0.15245059193621976</v>
      </c>
      <c r="G12" s="43">
        <v>9657</v>
      </c>
      <c r="H12" s="63">
        <f t="shared" si="1"/>
        <v>0.16892908372109297</v>
      </c>
      <c r="I12" s="43">
        <f t="shared" si="3"/>
        <v>362683</v>
      </c>
      <c r="J12" s="63">
        <f t="shared" si="4"/>
        <v>0.1424092358701192</v>
      </c>
      <c r="K12" s="108"/>
    </row>
    <row r="13" spans="2:11" ht="13.5" customHeight="1">
      <c r="B13" s="31" t="s">
        <v>43</v>
      </c>
      <c r="C13" s="45">
        <v>221029</v>
      </c>
      <c r="D13" s="63">
        <f t="shared" si="2"/>
        <v>0.09185376472064744</v>
      </c>
      <c r="E13" s="43">
        <v>7346</v>
      </c>
      <c r="F13" s="63">
        <f t="shared" si="0"/>
        <v>0.08820209879211392</v>
      </c>
      <c r="G13" s="43">
        <v>7653</v>
      </c>
      <c r="H13" s="63">
        <f t="shared" si="1"/>
        <v>0.13387328132106496</v>
      </c>
      <c r="I13" s="43">
        <f t="shared" si="3"/>
        <v>236028</v>
      </c>
      <c r="J13" s="63">
        <f t="shared" si="4"/>
        <v>0.09267753692329801</v>
      </c>
      <c r="K13" s="108"/>
    </row>
    <row r="14" spans="2:11" ht="13.5" customHeight="1">
      <c r="B14" s="31" t="s">
        <v>44</v>
      </c>
      <c r="C14" s="45">
        <v>141865</v>
      </c>
      <c r="D14" s="63">
        <f t="shared" si="2"/>
        <v>0.058955315058633245</v>
      </c>
      <c r="E14" s="43">
        <v>4149</v>
      </c>
      <c r="F14" s="63">
        <f t="shared" si="0"/>
        <v>0.04981629565593257</v>
      </c>
      <c r="G14" s="43">
        <v>5314</v>
      </c>
      <c r="H14" s="63">
        <f t="shared" si="1"/>
        <v>0.09295735227232971</v>
      </c>
      <c r="I14" s="43">
        <f t="shared" si="3"/>
        <v>151328</v>
      </c>
      <c r="J14" s="63">
        <f t="shared" si="4"/>
        <v>0.05941967185049588</v>
      </c>
      <c r="K14" s="108"/>
    </row>
    <row r="15" spans="2:11" ht="13.5" customHeight="1">
      <c r="B15" s="31" t="s">
        <v>45</v>
      </c>
      <c r="C15" s="45">
        <v>164738</v>
      </c>
      <c r="D15" s="63">
        <f t="shared" si="2"/>
        <v>0.06846072457709176</v>
      </c>
      <c r="E15" s="43">
        <v>4500</v>
      </c>
      <c r="F15" s="63">
        <f t="shared" si="0"/>
        <v>0.05403068943159715</v>
      </c>
      <c r="G15" s="43">
        <v>6626</v>
      </c>
      <c r="H15" s="63">
        <f t="shared" si="1"/>
        <v>0.11590805723681909</v>
      </c>
      <c r="I15" s="43">
        <f t="shared" si="3"/>
        <v>175864</v>
      </c>
      <c r="J15" s="63">
        <f t="shared" si="4"/>
        <v>0.06905385104088872</v>
      </c>
      <c r="K15" s="108"/>
    </row>
    <row r="16" spans="2:11" ht="13.5" customHeight="1">
      <c r="B16" s="31" t="s">
        <v>46</v>
      </c>
      <c r="C16" s="45">
        <v>151226</v>
      </c>
      <c r="D16" s="63">
        <f t="shared" si="2"/>
        <v>0.0628454973041756</v>
      </c>
      <c r="E16" s="43">
        <v>3389</v>
      </c>
      <c r="F16" s="63">
        <f t="shared" si="0"/>
        <v>0.0406911125519295</v>
      </c>
      <c r="G16" s="43">
        <v>5721</v>
      </c>
      <c r="H16" s="63">
        <f t="shared" si="1"/>
        <v>0.10007696882762482</v>
      </c>
      <c r="I16" s="43">
        <f t="shared" si="3"/>
        <v>160336</v>
      </c>
      <c r="J16" s="63">
        <f t="shared" si="4"/>
        <v>0.06295670666248881</v>
      </c>
      <c r="K16" s="108"/>
    </row>
    <row r="17" spans="2:11" ht="13.5" customHeight="1" thickBot="1">
      <c r="B17" s="31" t="s">
        <v>47</v>
      </c>
      <c r="C17" s="45">
        <v>163571</v>
      </c>
      <c r="D17" s="63">
        <f t="shared" si="2"/>
        <v>0.06797575046315651</v>
      </c>
      <c r="E17" s="43">
        <v>2254</v>
      </c>
      <c r="F17" s="63">
        <f t="shared" si="0"/>
        <v>0.027063371995293326</v>
      </c>
      <c r="G17" s="43">
        <v>4306</v>
      </c>
      <c r="H17" s="63">
        <f t="shared" si="1"/>
        <v>0.07532449358010006</v>
      </c>
      <c r="I17" s="43">
        <f t="shared" si="3"/>
        <v>170131</v>
      </c>
      <c r="J17" s="63">
        <f t="shared" si="4"/>
        <v>0.06680276083472136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2406314</v>
      </c>
      <c r="D18" s="69">
        <f t="shared" si="5"/>
        <v>0.9999999999999999</v>
      </c>
      <c r="E18" s="68">
        <f t="shared" si="5"/>
        <v>83286</v>
      </c>
      <c r="F18" s="69">
        <f t="shared" si="5"/>
        <v>1</v>
      </c>
      <c r="G18" s="68">
        <f t="shared" si="5"/>
        <v>57166</v>
      </c>
      <c r="H18" s="69">
        <f t="shared" si="5"/>
        <v>1</v>
      </c>
      <c r="I18" s="68">
        <f t="shared" si="5"/>
        <v>2546766</v>
      </c>
      <c r="J18" s="69">
        <f t="shared" si="5"/>
        <v>1</v>
      </c>
      <c r="K18" s="108"/>
    </row>
    <row r="19" spans="2:11" s="29" customFormat="1" ht="14.25" customHeight="1" thickBot="1">
      <c r="B19" s="65" t="s">
        <v>28</v>
      </c>
      <c r="C19" s="126">
        <v>708</v>
      </c>
      <c r="D19" s="127"/>
      <c r="E19" s="126">
        <v>666</v>
      </c>
      <c r="F19" s="127"/>
      <c r="G19" s="126">
        <v>1025</v>
      </c>
      <c r="H19" s="127"/>
      <c r="I19" s="126">
        <v>711</v>
      </c>
      <c r="J19" s="127"/>
      <c r="K19" s="23"/>
    </row>
    <row r="20" spans="2:11" s="29" customFormat="1" ht="14.25" customHeight="1" thickBot="1">
      <c r="B20" s="66" t="s">
        <v>29</v>
      </c>
      <c r="C20" s="126">
        <v>1358</v>
      </c>
      <c r="D20" s="127"/>
      <c r="E20" s="126">
        <v>1247</v>
      </c>
      <c r="F20" s="127"/>
      <c r="G20" s="126">
        <v>1659</v>
      </c>
      <c r="H20" s="127"/>
      <c r="I20" s="126">
        <v>1363</v>
      </c>
      <c r="J20" s="127"/>
      <c r="K20" s="23"/>
    </row>
    <row r="21" spans="2:11" s="29" customFormat="1" ht="14.25" customHeight="1" thickBot="1">
      <c r="B21" s="66" t="s">
        <v>48</v>
      </c>
      <c r="C21" s="126">
        <v>1737</v>
      </c>
      <c r="D21" s="127"/>
      <c r="E21" s="126">
        <v>1639</v>
      </c>
      <c r="F21" s="127"/>
      <c r="G21" s="126">
        <v>2028</v>
      </c>
      <c r="H21" s="127"/>
      <c r="I21" s="126">
        <v>1740</v>
      </c>
      <c r="J21" s="127"/>
      <c r="K21" s="23"/>
    </row>
    <row r="22" spans="2:11" s="29" customFormat="1" ht="14.25" thickBot="1">
      <c r="B22" s="66" t="s">
        <v>30</v>
      </c>
      <c r="C22" s="126">
        <v>2278</v>
      </c>
      <c r="D22" s="127"/>
      <c r="E22" s="126">
        <v>2021</v>
      </c>
      <c r="F22" s="127"/>
      <c r="G22" s="126">
        <v>2630</v>
      </c>
      <c r="H22" s="127"/>
      <c r="I22" s="126">
        <v>2278</v>
      </c>
      <c r="J22" s="127"/>
      <c r="K22" s="23"/>
    </row>
    <row r="23" spans="2:11" s="29" customFormat="1" ht="14.25" thickBot="1">
      <c r="B23" s="66" t="s">
        <v>31</v>
      </c>
      <c r="C23" s="126">
        <v>4543</v>
      </c>
      <c r="D23" s="127"/>
      <c r="E23" s="126">
        <v>3314</v>
      </c>
      <c r="F23" s="127"/>
      <c r="G23" s="126">
        <v>4569</v>
      </c>
      <c r="H23" s="127"/>
      <c r="I23" s="126">
        <v>4506</v>
      </c>
      <c r="J23" s="127"/>
      <c r="K23" s="23"/>
    </row>
    <row r="24" spans="2:10" ht="14.25" thickBot="1">
      <c r="B24" s="66" t="s">
        <v>92</v>
      </c>
      <c r="C24" s="126">
        <v>2050</v>
      </c>
      <c r="D24" s="127"/>
      <c r="E24" s="126">
        <v>1759</v>
      </c>
      <c r="F24" s="127"/>
      <c r="G24" s="126">
        <v>2339</v>
      </c>
      <c r="H24" s="127"/>
      <c r="I24" s="126">
        <v>2047</v>
      </c>
      <c r="J24" s="127"/>
    </row>
    <row r="25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I40" sqref="I40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146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38659</v>
      </c>
      <c r="D7" s="63">
        <f aca="true" t="shared" si="0" ref="D7:D18">C7/$C$19</f>
        <v>0.016065650617500458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38659</v>
      </c>
      <c r="J7" s="64">
        <f>I7/$I$19</f>
        <v>0.015179643516522522</v>
      </c>
    </row>
    <row r="8" spans="2:10" ht="13.5" customHeight="1">
      <c r="B8" s="41" t="s">
        <v>51</v>
      </c>
      <c r="C8" s="43">
        <v>112692</v>
      </c>
      <c r="D8" s="63">
        <f t="shared" si="0"/>
        <v>0.04683179335697669</v>
      </c>
      <c r="E8" s="43">
        <v>39</v>
      </c>
      <c r="F8" s="63">
        <f t="shared" si="1"/>
        <v>0.0004682659750738419</v>
      </c>
      <c r="G8" s="43">
        <v>0</v>
      </c>
      <c r="H8" s="63">
        <f t="shared" si="2"/>
        <v>0</v>
      </c>
      <c r="I8" s="43">
        <f>C8+E8+G8</f>
        <v>112731</v>
      </c>
      <c r="J8" s="63">
        <f aca="true" t="shared" si="3" ref="J8:J18">I8/$I$19</f>
        <v>0.044264372934144716</v>
      </c>
    </row>
    <row r="9" spans="2:10" ht="13.5" customHeight="1">
      <c r="B9" s="41" t="s">
        <v>52</v>
      </c>
      <c r="C9" s="43">
        <v>294478</v>
      </c>
      <c r="D9" s="63">
        <f t="shared" si="0"/>
        <v>0.12237721261647483</v>
      </c>
      <c r="E9" s="43">
        <v>17559</v>
      </c>
      <c r="F9" s="63">
        <f t="shared" si="1"/>
        <v>0.21082775016209207</v>
      </c>
      <c r="G9" s="43">
        <v>2860</v>
      </c>
      <c r="H9" s="63">
        <f t="shared" si="2"/>
        <v>0.050029737956127765</v>
      </c>
      <c r="I9" s="43">
        <f aca="true" t="shared" si="4" ref="I9:I17">C9+E9+G9</f>
        <v>314897</v>
      </c>
      <c r="J9" s="63">
        <f t="shared" si="3"/>
        <v>0.1236458316154684</v>
      </c>
    </row>
    <row r="10" spans="2:10" ht="13.5" customHeight="1">
      <c r="B10" s="41" t="s">
        <v>53</v>
      </c>
      <c r="C10" s="43">
        <v>547293</v>
      </c>
      <c r="D10" s="63">
        <f t="shared" si="0"/>
        <v>0.22744039223476237</v>
      </c>
      <c r="E10" s="43">
        <v>22039</v>
      </c>
      <c r="F10" s="63">
        <f t="shared" si="1"/>
        <v>0.26461830319621543</v>
      </c>
      <c r="G10" s="43">
        <v>3310</v>
      </c>
      <c r="H10" s="63">
        <f t="shared" si="2"/>
        <v>0.05790154987230172</v>
      </c>
      <c r="I10" s="43">
        <f t="shared" si="4"/>
        <v>572642</v>
      </c>
      <c r="J10" s="63">
        <f t="shared" si="3"/>
        <v>0.22485065373104557</v>
      </c>
    </row>
    <row r="11" spans="2:10" ht="13.5" customHeight="1">
      <c r="B11" s="41" t="s">
        <v>54</v>
      </c>
      <c r="C11" s="43">
        <v>755615</v>
      </c>
      <c r="D11" s="63">
        <f t="shared" si="0"/>
        <v>0.3140134662392356</v>
      </c>
      <c r="E11" s="43">
        <v>28085</v>
      </c>
      <c r="F11" s="63">
        <f t="shared" si="1"/>
        <v>0.33721153615253463</v>
      </c>
      <c r="G11" s="43">
        <v>9476</v>
      </c>
      <c r="H11" s="63">
        <f t="shared" si="2"/>
        <v>0.1657628660392541</v>
      </c>
      <c r="I11" s="43">
        <f t="shared" si="4"/>
        <v>793176</v>
      </c>
      <c r="J11" s="63">
        <f t="shared" si="3"/>
        <v>0.3114443965405538</v>
      </c>
    </row>
    <row r="12" spans="2:10" ht="13.5" customHeight="1">
      <c r="B12" s="41" t="s">
        <v>55</v>
      </c>
      <c r="C12" s="43">
        <v>262548</v>
      </c>
      <c r="D12" s="63">
        <f t="shared" si="0"/>
        <v>0.10910795515464732</v>
      </c>
      <c r="E12" s="43">
        <v>7077</v>
      </c>
      <c r="F12" s="63">
        <f t="shared" si="1"/>
        <v>0.08497226424609178</v>
      </c>
      <c r="G12" s="43">
        <v>12733</v>
      </c>
      <c r="H12" s="63">
        <f t="shared" si="2"/>
        <v>0.22273729139698423</v>
      </c>
      <c r="I12" s="43">
        <f t="shared" si="4"/>
        <v>282358</v>
      </c>
      <c r="J12" s="63">
        <f t="shared" si="3"/>
        <v>0.11086923572876346</v>
      </c>
    </row>
    <row r="13" spans="2:10" ht="13.5" customHeight="1">
      <c r="B13" s="41" t="s">
        <v>56</v>
      </c>
      <c r="C13" s="43">
        <v>129070</v>
      </c>
      <c r="D13" s="63">
        <f t="shared" si="0"/>
        <v>0.053638053886566756</v>
      </c>
      <c r="E13" s="43">
        <v>3368</v>
      </c>
      <c r="F13" s="63">
        <f t="shared" si="1"/>
        <v>0.04043896933458204</v>
      </c>
      <c r="G13" s="43">
        <v>9369</v>
      </c>
      <c r="H13" s="63">
        <f t="shared" si="2"/>
        <v>0.16389112409474163</v>
      </c>
      <c r="I13" s="43">
        <f t="shared" si="4"/>
        <v>141807</v>
      </c>
      <c r="J13" s="63">
        <f t="shared" si="3"/>
        <v>0.05568120510482706</v>
      </c>
    </row>
    <row r="14" spans="2:10" ht="13.5" customHeight="1">
      <c r="B14" s="41" t="s">
        <v>57</v>
      </c>
      <c r="C14" s="43">
        <v>87887</v>
      </c>
      <c r="D14" s="63">
        <f t="shared" si="0"/>
        <v>0.03652349610233743</v>
      </c>
      <c r="E14" s="43">
        <v>1784</v>
      </c>
      <c r="F14" s="63">
        <f t="shared" si="1"/>
        <v>0.021420166654659848</v>
      </c>
      <c r="G14" s="43">
        <v>6023</v>
      </c>
      <c r="H14" s="63">
        <f t="shared" si="2"/>
        <v>0.105359829269146</v>
      </c>
      <c r="I14" s="43">
        <f t="shared" si="4"/>
        <v>95694</v>
      </c>
      <c r="J14" s="63">
        <f t="shared" si="3"/>
        <v>0.037574712399961366</v>
      </c>
    </row>
    <row r="15" spans="2:10" ht="13.5" customHeight="1">
      <c r="B15" s="41" t="s">
        <v>58</v>
      </c>
      <c r="C15" s="43">
        <v>57162</v>
      </c>
      <c r="D15" s="63">
        <f t="shared" si="0"/>
        <v>0.02375500454221685</v>
      </c>
      <c r="E15" s="43">
        <v>1105</v>
      </c>
      <c r="F15" s="63">
        <f t="shared" si="1"/>
        <v>0.013267535960425523</v>
      </c>
      <c r="G15" s="43">
        <v>3666</v>
      </c>
      <c r="H15" s="63">
        <f t="shared" si="2"/>
        <v>0.06412902774376378</v>
      </c>
      <c r="I15" s="43">
        <f t="shared" si="4"/>
        <v>61933</v>
      </c>
      <c r="J15" s="63">
        <f t="shared" si="3"/>
        <v>0.024318292296975852</v>
      </c>
    </row>
    <row r="16" spans="2:10" ht="13.5" customHeight="1">
      <c r="B16" s="41" t="s">
        <v>59</v>
      </c>
      <c r="C16" s="43">
        <v>29985</v>
      </c>
      <c r="D16" s="63">
        <f t="shared" si="0"/>
        <v>0.012460967271935417</v>
      </c>
      <c r="E16" s="43">
        <v>688</v>
      </c>
      <c r="F16" s="63">
        <f t="shared" si="1"/>
        <v>0.00826069207309752</v>
      </c>
      <c r="G16" s="43">
        <v>2535</v>
      </c>
      <c r="H16" s="63">
        <f t="shared" si="2"/>
        <v>0.04434454046111325</v>
      </c>
      <c r="I16" s="43">
        <f t="shared" si="4"/>
        <v>33208</v>
      </c>
      <c r="J16" s="63">
        <f t="shared" si="3"/>
        <v>0.013039281975650688</v>
      </c>
    </row>
    <row r="17" spans="2:10" ht="13.5" customHeight="1">
      <c r="B17" s="41" t="s">
        <v>60</v>
      </c>
      <c r="C17" s="43">
        <v>34796</v>
      </c>
      <c r="D17" s="63">
        <f t="shared" si="0"/>
        <v>0.01446029071850141</v>
      </c>
      <c r="E17" s="43">
        <v>718</v>
      </c>
      <c r="F17" s="63">
        <f t="shared" si="1"/>
        <v>0.008620896669308167</v>
      </c>
      <c r="G17" s="43">
        <v>3015</v>
      </c>
      <c r="H17" s="63">
        <f t="shared" si="2"/>
        <v>0.05274113983836546</v>
      </c>
      <c r="I17" s="43">
        <f t="shared" si="4"/>
        <v>38529</v>
      </c>
      <c r="J17" s="63">
        <f t="shared" si="3"/>
        <v>0.015128598387130973</v>
      </c>
    </row>
    <row r="18" spans="2:10" ht="13.5" customHeight="1" thickBot="1">
      <c r="B18" s="41" t="s">
        <v>61</v>
      </c>
      <c r="C18" s="43">
        <v>56129</v>
      </c>
      <c r="D18" s="63">
        <f t="shared" si="0"/>
        <v>0.023325717258844855</v>
      </c>
      <c r="E18" s="43">
        <v>824</v>
      </c>
      <c r="F18" s="63">
        <f t="shared" si="1"/>
        <v>0.009893619575919122</v>
      </c>
      <c r="G18" s="43">
        <v>4179</v>
      </c>
      <c r="H18" s="63">
        <f t="shared" si="2"/>
        <v>0.07310289332820208</v>
      </c>
      <c r="I18" s="43">
        <f>C18+E18+G18</f>
        <v>61132</v>
      </c>
      <c r="J18" s="63">
        <f t="shared" si="3"/>
        <v>0.02400377576895561</v>
      </c>
    </row>
    <row r="19" spans="2:10" ht="17.25" customHeight="1" thickBot="1">
      <c r="B19" s="36" t="s">
        <v>27</v>
      </c>
      <c r="C19" s="47">
        <f aca="true" t="shared" si="5" ref="C19:H19">SUM(C7:C18)</f>
        <v>2406314</v>
      </c>
      <c r="D19" s="46">
        <f t="shared" si="5"/>
        <v>0.9999999999999999</v>
      </c>
      <c r="E19" s="47">
        <f t="shared" si="5"/>
        <v>83286</v>
      </c>
      <c r="F19" s="46">
        <f t="shared" si="5"/>
        <v>1</v>
      </c>
      <c r="G19" s="47">
        <f t="shared" si="5"/>
        <v>57166</v>
      </c>
      <c r="H19" s="46">
        <f t="shared" si="5"/>
        <v>1</v>
      </c>
      <c r="I19" s="47">
        <f>SUM(I7:I18)</f>
        <v>2546766</v>
      </c>
      <c r="J19" s="46">
        <f>SUM(J7:J18)</f>
        <v>1.0000000000000002</v>
      </c>
    </row>
    <row r="20" spans="2:10" s="29" customFormat="1" ht="14.25" customHeight="1" thickBot="1">
      <c r="B20" s="66" t="s">
        <v>28</v>
      </c>
      <c r="C20" s="126">
        <v>447</v>
      </c>
      <c r="D20" s="127"/>
      <c r="E20" s="126">
        <v>624</v>
      </c>
      <c r="F20" s="127"/>
      <c r="G20" s="126">
        <v>749</v>
      </c>
      <c r="H20" s="127"/>
      <c r="I20" s="126">
        <v>460</v>
      </c>
      <c r="J20" s="127"/>
    </row>
    <row r="21" spans="2:10" s="29" customFormat="1" ht="14.25" customHeight="1" thickBot="1">
      <c r="B21" s="66" t="s">
        <v>29</v>
      </c>
      <c r="C21" s="126">
        <v>872</v>
      </c>
      <c r="D21" s="127"/>
      <c r="E21" s="126">
        <v>815</v>
      </c>
      <c r="F21" s="127"/>
      <c r="G21" s="126">
        <v>1220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1052</v>
      </c>
      <c r="D22" s="127"/>
      <c r="E22" s="126">
        <v>1012</v>
      </c>
      <c r="F22" s="127"/>
      <c r="G22" s="126">
        <v>1503</v>
      </c>
      <c r="H22" s="127"/>
      <c r="I22" s="126">
        <v>1056</v>
      </c>
      <c r="J22" s="127"/>
    </row>
    <row r="23" spans="2:10" s="29" customFormat="1" ht="14.25" thickBot="1">
      <c r="B23" s="66" t="s">
        <v>30</v>
      </c>
      <c r="C23" s="126">
        <v>1294</v>
      </c>
      <c r="D23" s="127"/>
      <c r="E23" s="126">
        <v>1172</v>
      </c>
      <c r="F23" s="127"/>
      <c r="G23" s="126">
        <v>1955</v>
      </c>
      <c r="H23" s="127"/>
      <c r="I23" s="126">
        <v>1308</v>
      </c>
      <c r="J23" s="127"/>
    </row>
    <row r="24" spans="2:10" s="29" customFormat="1" ht="14.25" thickBot="1">
      <c r="B24" s="66" t="s">
        <v>31</v>
      </c>
      <c r="C24" s="126">
        <v>2253</v>
      </c>
      <c r="D24" s="127"/>
      <c r="E24" s="126">
        <v>1876</v>
      </c>
      <c r="F24" s="127"/>
      <c r="G24" s="126">
        <v>3403</v>
      </c>
      <c r="H24" s="127"/>
      <c r="I24" s="126">
        <v>2283</v>
      </c>
      <c r="J24" s="127"/>
    </row>
    <row r="25" spans="2:10" ht="14.25" thickBot="1">
      <c r="B25" s="66" t="s">
        <v>62</v>
      </c>
      <c r="C25" s="126">
        <v>1176</v>
      </c>
      <c r="D25" s="127"/>
      <c r="E25" s="126">
        <v>1080</v>
      </c>
      <c r="F25" s="127"/>
      <c r="G25" s="126">
        <v>1734</v>
      </c>
      <c r="H25" s="127"/>
      <c r="I25" s="126">
        <v>1185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J39" sqref="J39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143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61889</v>
      </c>
      <c r="D7" s="63">
        <f>C7/$C$18</f>
        <v>0.023983308680516936</v>
      </c>
      <c r="E7" s="42">
        <v>3244</v>
      </c>
      <c r="F7" s="64">
        <f aca="true" t="shared" si="0" ref="F7:F17">E7/$E$18</f>
        <v>0.026085138547144626</v>
      </c>
      <c r="G7" s="42">
        <v>672</v>
      </c>
      <c r="H7" s="64">
        <f aca="true" t="shared" si="1" ref="H7:H17">G7/$G$18</f>
        <v>0.010841332580463015</v>
      </c>
      <c r="I7" s="42">
        <f>C7+E7+G7</f>
        <v>65805</v>
      </c>
      <c r="J7" s="64">
        <f>I7/$I$18</f>
        <v>0.02378336375300432</v>
      </c>
      <c r="K7" s="108"/>
    </row>
    <row r="8" spans="2:11" ht="13.5" customHeight="1">
      <c r="B8" s="31" t="s">
        <v>38</v>
      </c>
      <c r="C8" s="45">
        <v>280123</v>
      </c>
      <c r="D8" s="63">
        <f aca="true" t="shared" si="2" ref="D8:D17">C8/$C$18</f>
        <v>0.1085536424487784</v>
      </c>
      <c r="E8" s="43">
        <v>15984</v>
      </c>
      <c r="F8" s="63">
        <f t="shared" si="0"/>
        <v>0.12852800694745983</v>
      </c>
      <c r="G8" s="43">
        <v>2212</v>
      </c>
      <c r="H8" s="63">
        <f t="shared" si="1"/>
        <v>0.03568605307735743</v>
      </c>
      <c r="I8" s="43">
        <f aca="true" t="shared" si="3" ref="I8:I17">C8+E8+G8</f>
        <v>298319</v>
      </c>
      <c r="J8" s="63">
        <f aca="true" t="shared" si="4" ref="J8:J17">I8/$I$18</f>
        <v>0.10781899994578673</v>
      </c>
      <c r="K8" s="108"/>
    </row>
    <row r="9" spans="2:11" ht="13.5" customHeight="1">
      <c r="B9" s="31" t="s">
        <v>39</v>
      </c>
      <c r="C9" s="45">
        <v>214538</v>
      </c>
      <c r="D9" s="63">
        <f t="shared" si="2"/>
        <v>0.08313805486759752</v>
      </c>
      <c r="E9" s="43">
        <v>12495</v>
      </c>
      <c r="F9" s="63">
        <f t="shared" si="0"/>
        <v>0.10047281323877069</v>
      </c>
      <c r="G9" s="43">
        <v>1986</v>
      </c>
      <c r="H9" s="63">
        <f t="shared" si="1"/>
        <v>0.032040009679761235</v>
      </c>
      <c r="I9" s="43">
        <f t="shared" si="3"/>
        <v>229019</v>
      </c>
      <c r="J9" s="63">
        <f t="shared" si="4"/>
        <v>0.0827724668847245</v>
      </c>
      <c r="K9" s="108"/>
    </row>
    <row r="10" spans="2:11" ht="13.5" customHeight="1">
      <c r="B10" s="31" t="s">
        <v>40</v>
      </c>
      <c r="C10" s="45">
        <v>309955</v>
      </c>
      <c r="D10" s="63">
        <f t="shared" si="2"/>
        <v>0.12011417928985163</v>
      </c>
      <c r="E10" s="43">
        <v>17277</v>
      </c>
      <c r="F10" s="63">
        <f t="shared" si="0"/>
        <v>0.1389250735755295</v>
      </c>
      <c r="G10" s="43">
        <v>4406</v>
      </c>
      <c r="H10" s="63">
        <f t="shared" si="1"/>
        <v>0.07108171331773816</v>
      </c>
      <c r="I10" s="43">
        <f t="shared" si="3"/>
        <v>331638</v>
      </c>
      <c r="J10" s="63">
        <f t="shared" si="4"/>
        <v>0.1198612140159387</v>
      </c>
      <c r="K10" s="108"/>
    </row>
    <row r="11" spans="2:11" ht="13.5" customHeight="1">
      <c r="B11" s="31" t="s">
        <v>41</v>
      </c>
      <c r="C11" s="45">
        <v>465989</v>
      </c>
      <c r="D11" s="63">
        <f t="shared" si="2"/>
        <v>0.18058068523849807</v>
      </c>
      <c r="E11" s="43">
        <v>25001</v>
      </c>
      <c r="F11" s="63">
        <f t="shared" si="0"/>
        <v>0.20103407793377398</v>
      </c>
      <c r="G11" s="43">
        <v>9910</v>
      </c>
      <c r="H11" s="63">
        <f t="shared" si="1"/>
        <v>0.15987738969105428</v>
      </c>
      <c r="I11" s="43">
        <f t="shared" si="3"/>
        <v>500900</v>
      </c>
      <c r="J11" s="63">
        <f t="shared" si="4"/>
        <v>0.18103619639662433</v>
      </c>
      <c r="K11" s="108"/>
    </row>
    <row r="12" spans="2:11" ht="13.5" customHeight="1">
      <c r="B12" s="31" t="s">
        <v>42</v>
      </c>
      <c r="C12" s="45">
        <v>371155</v>
      </c>
      <c r="D12" s="63">
        <f t="shared" si="2"/>
        <v>0.1438304857618844</v>
      </c>
      <c r="E12" s="43">
        <v>18846</v>
      </c>
      <c r="F12" s="63">
        <f t="shared" si="0"/>
        <v>0.15154146765089013</v>
      </c>
      <c r="G12" s="43">
        <v>10744</v>
      </c>
      <c r="H12" s="63">
        <f t="shared" si="1"/>
        <v>0.1733322578043075</v>
      </c>
      <c r="I12" s="43">
        <f t="shared" si="3"/>
        <v>400745</v>
      </c>
      <c r="J12" s="63">
        <f t="shared" si="4"/>
        <v>0.14483799266313677</v>
      </c>
      <c r="K12" s="108"/>
    </row>
    <row r="13" spans="2:11" ht="13.5" customHeight="1">
      <c r="B13" s="31" t="s">
        <v>43</v>
      </c>
      <c r="C13" s="45">
        <v>237847</v>
      </c>
      <c r="D13" s="63">
        <f t="shared" si="2"/>
        <v>0.09217078995839183</v>
      </c>
      <c r="E13" s="43">
        <v>10793</v>
      </c>
      <c r="F13" s="63">
        <f t="shared" si="0"/>
        <v>0.08678696064714302</v>
      </c>
      <c r="G13" s="43">
        <v>8368</v>
      </c>
      <c r="H13" s="63">
        <f t="shared" si="1"/>
        <v>0.1350004033233847</v>
      </c>
      <c r="I13" s="43">
        <f t="shared" si="3"/>
        <v>257008</v>
      </c>
      <c r="J13" s="63">
        <f t="shared" si="4"/>
        <v>0.092888302582359</v>
      </c>
      <c r="K13" s="108"/>
    </row>
    <row r="14" spans="2:11" ht="13.5" customHeight="1">
      <c r="B14" s="31" t="s">
        <v>44</v>
      </c>
      <c r="C14" s="45">
        <v>150842</v>
      </c>
      <c r="D14" s="63">
        <f t="shared" si="2"/>
        <v>0.05845449511199948</v>
      </c>
      <c r="E14" s="43">
        <v>6077</v>
      </c>
      <c r="F14" s="63">
        <f t="shared" si="0"/>
        <v>0.04886540904777987</v>
      </c>
      <c r="G14" s="43">
        <v>5980</v>
      </c>
      <c r="H14" s="63">
        <f t="shared" si="1"/>
        <v>0.09647495361781076</v>
      </c>
      <c r="I14" s="43">
        <f t="shared" si="3"/>
        <v>162899</v>
      </c>
      <c r="J14" s="63">
        <f t="shared" si="4"/>
        <v>0.0588752552541699</v>
      </c>
      <c r="K14" s="108"/>
    </row>
    <row r="15" spans="2:11" ht="13.5" customHeight="1">
      <c r="B15" s="31" t="s">
        <v>45</v>
      </c>
      <c r="C15" s="45">
        <v>170671</v>
      </c>
      <c r="D15" s="63">
        <f t="shared" si="2"/>
        <v>0.06613865591320763</v>
      </c>
      <c r="E15" s="43">
        <v>6589</v>
      </c>
      <c r="F15" s="63">
        <f t="shared" si="0"/>
        <v>0.052982422283334135</v>
      </c>
      <c r="G15" s="43">
        <v>7168</v>
      </c>
      <c r="H15" s="63">
        <f t="shared" si="1"/>
        <v>0.11564088085827216</v>
      </c>
      <c r="I15" s="43">
        <f t="shared" si="3"/>
        <v>184428</v>
      </c>
      <c r="J15" s="63">
        <f t="shared" si="4"/>
        <v>0.06665630590743987</v>
      </c>
      <c r="K15" s="108"/>
    </row>
    <row r="16" spans="2:11" ht="13.5" customHeight="1">
      <c r="B16" s="31" t="s">
        <v>46</v>
      </c>
      <c r="C16" s="45">
        <v>153130</v>
      </c>
      <c r="D16" s="63">
        <f t="shared" si="2"/>
        <v>0.059341143955267635</v>
      </c>
      <c r="E16" s="43">
        <v>4887</v>
      </c>
      <c r="F16" s="63">
        <f t="shared" si="0"/>
        <v>0.03929656969170647</v>
      </c>
      <c r="G16" s="43">
        <v>6020</v>
      </c>
      <c r="H16" s="63">
        <f t="shared" si="1"/>
        <v>0.09712027103331451</v>
      </c>
      <c r="I16" s="43">
        <f t="shared" si="3"/>
        <v>164037</v>
      </c>
      <c r="J16" s="63">
        <f t="shared" si="4"/>
        <v>0.05928655330068489</v>
      </c>
      <c r="K16" s="108"/>
    </row>
    <row r="17" spans="2:11" ht="13.5" customHeight="1" thickBot="1">
      <c r="B17" s="31" t="s">
        <v>47</v>
      </c>
      <c r="C17" s="45">
        <v>164364</v>
      </c>
      <c r="D17" s="63">
        <f t="shared" si="2"/>
        <v>0.06369455877400647</v>
      </c>
      <c r="E17" s="43">
        <v>3169</v>
      </c>
      <c r="F17" s="63">
        <f t="shared" si="0"/>
        <v>0.02548206043646773</v>
      </c>
      <c r="G17" s="43">
        <v>4519</v>
      </c>
      <c r="H17" s="63">
        <f t="shared" si="1"/>
        <v>0.07290473501653626</v>
      </c>
      <c r="I17" s="43">
        <f t="shared" si="3"/>
        <v>172052</v>
      </c>
      <c r="J17" s="63">
        <f t="shared" si="4"/>
        <v>0.06218334929613098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2580503</v>
      </c>
      <c r="D18" s="69">
        <f t="shared" si="5"/>
        <v>1.0000000000000002</v>
      </c>
      <c r="E18" s="68">
        <f t="shared" si="5"/>
        <v>124362</v>
      </c>
      <c r="F18" s="69">
        <f t="shared" si="5"/>
        <v>1</v>
      </c>
      <c r="G18" s="68">
        <f t="shared" si="5"/>
        <v>61985</v>
      </c>
      <c r="H18" s="69">
        <f t="shared" si="5"/>
        <v>1</v>
      </c>
      <c r="I18" s="68">
        <f t="shared" si="5"/>
        <v>2766850</v>
      </c>
      <c r="J18" s="69">
        <f t="shared" si="5"/>
        <v>1</v>
      </c>
      <c r="K18" s="108"/>
    </row>
    <row r="19" spans="2:11" s="29" customFormat="1" ht="14.25" customHeight="1" thickBot="1">
      <c r="B19" s="65" t="s">
        <v>28</v>
      </c>
      <c r="C19" s="126">
        <v>704</v>
      </c>
      <c r="D19" s="127"/>
      <c r="E19" s="126">
        <v>664</v>
      </c>
      <c r="F19" s="127"/>
      <c r="G19" s="126">
        <v>1025</v>
      </c>
      <c r="H19" s="127"/>
      <c r="I19" s="126">
        <v>706</v>
      </c>
      <c r="J19" s="127"/>
      <c r="K19" s="23"/>
    </row>
    <row r="20" spans="2:11" s="29" customFormat="1" ht="14.25" customHeight="1" thickBot="1">
      <c r="B20" s="66" t="s">
        <v>29</v>
      </c>
      <c r="C20" s="126">
        <v>1352</v>
      </c>
      <c r="D20" s="127"/>
      <c r="E20" s="126">
        <v>1236</v>
      </c>
      <c r="F20" s="127"/>
      <c r="G20" s="126">
        <v>1666</v>
      </c>
      <c r="H20" s="127"/>
      <c r="I20" s="126">
        <v>1356</v>
      </c>
      <c r="J20" s="127"/>
      <c r="K20" s="23"/>
    </row>
    <row r="21" spans="2:11" s="29" customFormat="1" ht="14.25" customHeight="1" thickBot="1">
      <c r="B21" s="66" t="s">
        <v>48</v>
      </c>
      <c r="C21" s="126">
        <v>1726</v>
      </c>
      <c r="D21" s="127"/>
      <c r="E21" s="126">
        <v>1630</v>
      </c>
      <c r="F21" s="127"/>
      <c r="G21" s="126">
        <v>2027</v>
      </c>
      <c r="H21" s="127"/>
      <c r="I21" s="126">
        <v>1727</v>
      </c>
      <c r="J21" s="127"/>
      <c r="K21" s="23"/>
    </row>
    <row r="22" spans="2:11" s="29" customFormat="1" ht="14.25" thickBot="1">
      <c r="B22" s="66" t="s">
        <v>30</v>
      </c>
      <c r="C22" s="126">
        <v>2241</v>
      </c>
      <c r="D22" s="127"/>
      <c r="E22" s="126">
        <v>2007</v>
      </c>
      <c r="F22" s="127"/>
      <c r="G22" s="126">
        <v>2613</v>
      </c>
      <c r="H22" s="127"/>
      <c r="I22" s="126">
        <v>2239</v>
      </c>
      <c r="J22" s="127"/>
      <c r="K22" s="23"/>
    </row>
    <row r="23" spans="2:11" s="29" customFormat="1" ht="14.25" thickBot="1">
      <c r="B23" s="66" t="s">
        <v>31</v>
      </c>
      <c r="C23" s="126">
        <v>4424</v>
      </c>
      <c r="D23" s="127"/>
      <c r="E23" s="126">
        <v>3259</v>
      </c>
      <c r="F23" s="127"/>
      <c r="G23" s="126">
        <v>4519</v>
      </c>
      <c r="H23" s="127"/>
      <c r="I23" s="126">
        <v>4374</v>
      </c>
      <c r="J23" s="127"/>
      <c r="K23" s="23"/>
    </row>
    <row r="24" spans="2:10" ht="14.25" thickBot="1">
      <c r="B24" s="66" t="s">
        <v>92</v>
      </c>
      <c r="C24" s="126">
        <v>2019</v>
      </c>
      <c r="D24" s="127"/>
      <c r="E24" s="126">
        <v>1744</v>
      </c>
      <c r="F24" s="127"/>
      <c r="G24" s="126">
        <v>2328</v>
      </c>
      <c r="H24" s="127"/>
      <c r="I24" s="126">
        <v>2014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J39" sqref="J39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144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39697</v>
      </c>
      <c r="D7" s="63">
        <f aca="true" t="shared" si="0" ref="D7:D18">C7/$C$19</f>
        <v>0.01538343493497198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39697</v>
      </c>
      <c r="J7" s="64">
        <f>I7/$I$19</f>
        <v>0.014347362524170085</v>
      </c>
    </row>
    <row r="8" spans="2:10" ht="13.5" customHeight="1">
      <c r="B8" s="41" t="s">
        <v>51</v>
      </c>
      <c r="C8" s="43">
        <v>122216</v>
      </c>
      <c r="D8" s="63">
        <f t="shared" si="0"/>
        <v>0.04736130901611042</v>
      </c>
      <c r="E8" s="43">
        <v>19</v>
      </c>
      <c r="F8" s="63">
        <f t="shared" si="1"/>
        <v>0.0001527797880381467</v>
      </c>
      <c r="G8" s="43">
        <v>0</v>
      </c>
      <c r="H8" s="63">
        <f t="shared" si="2"/>
        <v>0</v>
      </c>
      <c r="I8" s="43">
        <f>C8+E8+G8</f>
        <v>122235</v>
      </c>
      <c r="J8" s="63">
        <f aca="true" t="shared" si="3" ref="J8:J18">I8/$I$19</f>
        <v>0.044178397817012126</v>
      </c>
    </row>
    <row r="9" spans="2:10" ht="13.5" customHeight="1">
      <c r="B9" s="41" t="s">
        <v>52</v>
      </c>
      <c r="C9" s="43">
        <v>317607</v>
      </c>
      <c r="D9" s="63">
        <f t="shared" si="0"/>
        <v>0.1230794926415509</v>
      </c>
      <c r="E9" s="43">
        <v>26461</v>
      </c>
      <c r="F9" s="63">
        <f t="shared" si="1"/>
        <v>0.2127739984882842</v>
      </c>
      <c r="G9" s="43">
        <v>3125</v>
      </c>
      <c r="H9" s="63">
        <f t="shared" si="2"/>
        <v>0.05041542308623054</v>
      </c>
      <c r="I9" s="43">
        <f aca="true" t="shared" si="4" ref="I9:I17">C9+E9+G9</f>
        <v>347193</v>
      </c>
      <c r="J9" s="63">
        <f t="shared" si="3"/>
        <v>0.1254831306359217</v>
      </c>
    </row>
    <row r="10" spans="2:10" ht="13.5" customHeight="1">
      <c r="B10" s="41" t="s">
        <v>53</v>
      </c>
      <c r="C10" s="43">
        <v>597543</v>
      </c>
      <c r="D10" s="63">
        <f t="shared" si="0"/>
        <v>0.2315606685983314</v>
      </c>
      <c r="E10" s="43">
        <v>33482</v>
      </c>
      <c r="F10" s="63">
        <f t="shared" si="1"/>
        <v>0.26923015068911726</v>
      </c>
      <c r="G10" s="43">
        <v>3392</v>
      </c>
      <c r="H10" s="63">
        <f t="shared" si="2"/>
        <v>0.054722916834718076</v>
      </c>
      <c r="I10" s="43">
        <f t="shared" si="4"/>
        <v>634417</v>
      </c>
      <c r="J10" s="63">
        <f t="shared" si="3"/>
        <v>0.22929215533910405</v>
      </c>
    </row>
    <row r="11" spans="2:10" ht="13.5" customHeight="1">
      <c r="B11" s="41" t="s">
        <v>54</v>
      </c>
      <c r="C11" s="43">
        <v>825032</v>
      </c>
      <c r="D11" s="63">
        <f t="shared" si="0"/>
        <v>0.31971751243846647</v>
      </c>
      <c r="E11" s="43">
        <v>41840</v>
      </c>
      <c r="F11" s="63">
        <f t="shared" si="1"/>
        <v>0.3364371753429504</v>
      </c>
      <c r="G11" s="43">
        <v>10168</v>
      </c>
      <c r="H11" s="63">
        <f t="shared" si="2"/>
        <v>0.16403968702105348</v>
      </c>
      <c r="I11" s="43">
        <f t="shared" si="4"/>
        <v>877040</v>
      </c>
      <c r="J11" s="63">
        <f t="shared" si="3"/>
        <v>0.3169814048466668</v>
      </c>
    </row>
    <row r="12" spans="2:10" ht="13.5" customHeight="1">
      <c r="B12" s="41" t="s">
        <v>55</v>
      </c>
      <c r="C12" s="43">
        <v>274580</v>
      </c>
      <c r="D12" s="63">
        <f t="shared" si="0"/>
        <v>0.10640561161913006</v>
      </c>
      <c r="E12" s="43">
        <v>10363</v>
      </c>
      <c r="F12" s="63">
        <f t="shared" si="1"/>
        <v>0.0833293128125955</v>
      </c>
      <c r="G12" s="43">
        <v>14132</v>
      </c>
      <c r="H12" s="63">
        <f t="shared" si="2"/>
        <v>0.2279906428974752</v>
      </c>
      <c r="I12" s="43">
        <f t="shared" si="4"/>
        <v>299075</v>
      </c>
      <c r="J12" s="63">
        <f t="shared" si="3"/>
        <v>0.1080922348519074</v>
      </c>
    </row>
    <row r="13" spans="2:10" ht="13.5" customHeight="1">
      <c r="B13" s="41" t="s">
        <v>56</v>
      </c>
      <c r="C13" s="43">
        <v>133710</v>
      </c>
      <c r="D13" s="63">
        <f t="shared" si="0"/>
        <v>0.05181547938522063</v>
      </c>
      <c r="E13" s="43">
        <v>4866</v>
      </c>
      <c r="F13" s="63">
        <f t="shared" si="1"/>
        <v>0.03912770782071694</v>
      </c>
      <c r="G13" s="43">
        <v>10320</v>
      </c>
      <c r="H13" s="63">
        <f t="shared" si="2"/>
        <v>0.16649189319996774</v>
      </c>
      <c r="I13" s="43">
        <f t="shared" si="4"/>
        <v>148896</v>
      </c>
      <c r="J13" s="63">
        <f t="shared" si="3"/>
        <v>0.05381426531976797</v>
      </c>
    </row>
    <row r="14" spans="2:10" ht="13.5" customHeight="1">
      <c r="B14" s="41" t="s">
        <v>57</v>
      </c>
      <c r="C14" s="43">
        <v>90500</v>
      </c>
      <c r="D14" s="63">
        <f t="shared" si="0"/>
        <v>0.035070681956192264</v>
      </c>
      <c r="E14" s="43">
        <v>2609</v>
      </c>
      <c r="F14" s="63">
        <f t="shared" si="1"/>
        <v>0.02097907721008025</v>
      </c>
      <c r="G14" s="43">
        <v>6579</v>
      </c>
      <c r="H14" s="63">
        <f t="shared" si="2"/>
        <v>0.10613858191497944</v>
      </c>
      <c r="I14" s="43">
        <f t="shared" si="4"/>
        <v>99688</v>
      </c>
      <c r="J14" s="63">
        <f t="shared" si="3"/>
        <v>0.036029419737246327</v>
      </c>
    </row>
    <row r="15" spans="2:10" ht="13.5" customHeight="1">
      <c r="B15" s="41" t="s">
        <v>58</v>
      </c>
      <c r="C15" s="43">
        <v>58206</v>
      </c>
      <c r="D15" s="63">
        <f t="shared" si="0"/>
        <v>0.022556067557371568</v>
      </c>
      <c r="E15" s="43">
        <v>1545</v>
      </c>
      <c r="F15" s="63">
        <f t="shared" si="1"/>
        <v>0.012423409079944034</v>
      </c>
      <c r="G15" s="43">
        <v>4026</v>
      </c>
      <c r="H15" s="63">
        <f t="shared" si="2"/>
        <v>0.06495119787045253</v>
      </c>
      <c r="I15" s="43">
        <f t="shared" si="4"/>
        <v>63777</v>
      </c>
      <c r="J15" s="63">
        <f t="shared" si="3"/>
        <v>0.023050400274680593</v>
      </c>
    </row>
    <row r="16" spans="2:10" ht="13.5" customHeight="1">
      <c r="B16" s="41" t="s">
        <v>59</v>
      </c>
      <c r="C16" s="43">
        <v>30482</v>
      </c>
      <c r="D16" s="63">
        <f t="shared" si="0"/>
        <v>0.011812425717001685</v>
      </c>
      <c r="E16" s="43">
        <v>1008</v>
      </c>
      <c r="F16" s="63">
        <f t="shared" si="1"/>
        <v>0.008105369807497468</v>
      </c>
      <c r="G16" s="43">
        <v>2708</v>
      </c>
      <c r="H16" s="63">
        <f t="shared" si="2"/>
        <v>0.043687989029603934</v>
      </c>
      <c r="I16" s="43">
        <f t="shared" si="4"/>
        <v>34198</v>
      </c>
      <c r="J16" s="63">
        <f t="shared" si="3"/>
        <v>0.01235990386179229</v>
      </c>
    </row>
    <row r="17" spans="2:10" ht="13.5" customHeight="1">
      <c r="B17" s="41" t="s">
        <v>60</v>
      </c>
      <c r="C17" s="43">
        <v>35377</v>
      </c>
      <c r="D17" s="63">
        <f t="shared" si="0"/>
        <v>0.013709342713416726</v>
      </c>
      <c r="E17" s="43">
        <v>1055</v>
      </c>
      <c r="F17" s="63">
        <f t="shared" si="1"/>
        <v>0.008483298756854989</v>
      </c>
      <c r="G17" s="43">
        <v>3136</v>
      </c>
      <c r="H17" s="63">
        <f t="shared" si="2"/>
        <v>0.05059288537549407</v>
      </c>
      <c r="I17" s="43">
        <f t="shared" si="4"/>
        <v>39568</v>
      </c>
      <c r="J17" s="63">
        <f t="shared" si="3"/>
        <v>0.014300739107649493</v>
      </c>
    </row>
    <row r="18" spans="2:10" ht="13.5" customHeight="1" thickBot="1">
      <c r="B18" s="41" t="s">
        <v>61</v>
      </c>
      <c r="C18" s="43">
        <v>55553</v>
      </c>
      <c r="D18" s="63">
        <f t="shared" si="0"/>
        <v>0.021527973422235898</v>
      </c>
      <c r="E18" s="43">
        <v>1114</v>
      </c>
      <c r="F18" s="63">
        <f t="shared" si="1"/>
        <v>0.008957720203920811</v>
      </c>
      <c r="G18" s="43">
        <v>4399</v>
      </c>
      <c r="H18" s="63">
        <f t="shared" si="2"/>
        <v>0.07096878277002501</v>
      </c>
      <c r="I18" s="43">
        <f>C18+E18+G18</f>
        <v>61066</v>
      </c>
      <c r="J18" s="63">
        <f t="shared" si="3"/>
        <v>0.022070585684081174</v>
      </c>
    </row>
    <row r="19" spans="2:10" ht="17.25" customHeight="1" thickBot="1">
      <c r="B19" s="36" t="s">
        <v>27</v>
      </c>
      <c r="C19" s="47">
        <f aca="true" t="shared" si="5" ref="C19:H19">SUM(C7:C18)</f>
        <v>2580503</v>
      </c>
      <c r="D19" s="46">
        <f t="shared" si="5"/>
        <v>1</v>
      </c>
      <c r="E19" s="47">
        <f t="shared" si="5"/>
        <v>124362</v>
      </c>
      <c r="F19" s="46">
        <f t="shared" si="5"/>
        <v>0.9999999999999999</v>
      </c>
      <c r="G19" s="47">
        <f t="shared" si="5"/>
        <v>61985</v>
      </c>
      <c r="H19" s="46">
        <f t="shared" si="5"/>
        <v>1</v>
      </c>
      <c r="I19" s="47">
        <f>SUM(I7:I18)</f>
        <v>2766850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448</v>
      </c>
      <c r="D20" s="127"/>
      <c r="E20" s="126">
        <v>624</v>
      </c>
      <c r="F20" s="127"/>
      <c r="G20" s="126">
        <v>747</v>
      </c>
      <c r="H20" s="127"/>
      <c r="I20" s="126">
        <v>465</v>
      </c>
      <c r="J20" s="127"/>
    </row>
    <row r="21" spans="2:10" s="29" customFormat="1" ht="14.25" customHeight="1" thickBot="1">
      <c r="B21" s="66" t="s">
        <v>29</v>
      </c>
      <c r="C21" s="126">
        <v>872</v>
      </c>
      <c r="D21" s="127"/>
      <c r="E21" s="126">
        <v>811</v>
      </c>
      <c r="F21" s="127"/>
      <c r="G21" s="126">
        <v>1226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1048</v>
      </c>
      <c r="D22" s="127"/>
      <c r="E22" s="126">
        <v>1009</v>
      </c>
      <c r="F22" s="127"/>
      <c r="G22" s="126">
        <v>1503</v>
      </c>
      <c r="H22" s="127"/>
      <c r="I22" s="126">
        <v>1051</v>
      </c>
      <c r="J22" s="127"/>
    </row>
    <row r="23" spans="2:10" s="29" customFormat="1" ht="14.25" thickBot="1">
      <c r="B23" s="66" t="s">
        <v>30</v>
      </c>
      <c r="C23" s="126">
        <v>1273</v>
      </c>
      <c r="D23" s="127"/>
      <c r="E23" s="126">
        <v>1166</v>
      </c>
      <c r="F23" s="127"/>
      <c r="G23" s="126">
        <v>1944</v>
      </c>
      <c r="H23" s="127"/>
      <c r="I23" s="126">
        <v>1286</v>
      </c>
      <c r="J23" s="127"/>
    </row>
    <row r="24" spans="2:10" s="29" customFormat="1" ht="14.25" thickBot="1">
      <c r="B24" s="66" t="s">
        <v>31</v>
      </c>
      <c r="C24" s="126">
        <v>2205</v>
      </c>
      <c r="D24" s="127"/>
      <c r="E24" s="126">
        <v>1842</v>
      </c>
      <c r="F24" s="127"/>
      <c r="G24" s="126">
        <v>3370</v>
      </c>
      <c r="H24" s="127"/>
      <c r="I24" s="126">
        <v>2230</v>
      </c>
      <c r="J24" s="127"/>
    </row>
    <row r="25" spans="2:10" ht="14.25" thickBot="1">
      <c r="B25" s="66" t="s">
        <v>62</v>
      </c>
      <c r="C25" s="126">
        <v>1163</v>
      </c>
      <c r="D25" s="127"/>
      <c r="E25" s="126">
        <v>1072</v>
      </c>
      <c r="F25" s="127"/>
      <c r="G25" s="126">
        <v>1727</v>
      </c>
      <c r="H25" s="127"/>
      <c r="I25" s="126">
        <v>1171</v>
      </c>
      <c r="J25" s="127"/>
    </row>
    <row r="26" ht="10.5" customHeight="1"/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36" sqref="I36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141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64528</v>
      </c>
      <c r="D7" s="63">
        <f>C7/$C$18</f>
        <v>0.02411904630193063</v>
      </c>
      <c r="E7" s="42">
        <v>3386</v>
      </c>
      <c r="F7" s="64">
        <f aca="true" t="shared" si="0" ref="F7:F17">E7/$E$18</f>
        <v>0.027318127909509708</v>
      </c>
      <c r="G7" s="42">
        <v>686</v>
      </c>
      <c r="H7" s="64">
        <f aca="true" t="shared" si="1" ref="H7:H17">G7/$G$18</f>
        <v>0.009902991107518189</v>
      </c>
      <c r="I7" s="42">
        <f>C7+E7+G7</f>
        <v>68600</v>
      </c>
      <c r="J7" s="64">
        <f>I7/$I$18</f>
        <v>0.023913979394237287</v>
      </c>
      <c r="K7" s="108"/>
    </row>
    <row r="8" spans="2:11" ht="13.5" customHeight="1">
      <c r="B8" s="31" t="s">
        <v>38</v>
      </c>
      <c r="C8" s="45">
        <v>293100</v>
      </c>
      <c r="D8" s="63">
        <f aca="true" t="shared" si="2" ref="D8:D17">C8/$C$18</f>
        <v>0.10955387538891438</v>
      </c>
      <c r="E8" s="43">
        <v>16459</v>
      </c>
      <c r="F8" s="63">
        <f t="shared" si="0"/>
        <v>0.1327906282523982</v>
      </c>
      <c r="G8" s="43">
        <v>2331</v>
      </c>
      <c r="H8" s="63">
        <f t="shared" si="1"/>
        <v>0.03364995957962813</v>
      </c>
      <c r="I8" s="43">
        <f aca="true" t="shared" si="3" ref="I8:I17">C8+E8+G8</f>
        <v>311890</v>
      </c>
      <c r="J8" s="63">
        <f aca="true" t="shared" si="4" ref="J8:J17">I8/$I$18</f>
        <v>0.10872494217592811</v>
      </c>
      <c r="K8" s="108"/>
    </row>
    <row r="9" spans="2:11" ht="13.5" customHeight="1">
      <c r="B9" s="31" t="s">
        <v>39</v>
      </c>
      <c r="C9" s="45">
        <v>219152</v>
      </c>
      <c r="D9" s="63">
        <f t="shared" si="2"/>
        <v>0.08191385499567166</v>
      </c>
      <c r="E9" s="43">
        <v>12888</v>
      </c>
      <c r="F9" s="63">
        <f t="shared" si="0"/>
        <v>0.10397992690424133</v>
      </c>
      <c r="G9" s="43">
        <v>2096</v>
      </c>
      <c r="H9" s="63">
        <f t="shared" si="1"/>
        <v>0.030257535512183856</v>
      </c>
      <c r="I9" s="43">
        <f t="shared" si="3"/>
        <v>234136</v>
      </c>
      <c r="J9" s="63">
        <f t="shared" si="4"/>
        <v>0.08161987579371927</v>
      </c>
      <c r="K9" s="108"/>
    </row>
    <row r="10" spans="2:11" ht="13.5" customHeight="1">
      <c r="B10" s="31" t="s">
        <v>40</v>
      </c>
      <c r="C10" s="45">
        <v>321055</v>
      </c>
      <c r="D10" s="63">
        <f t="shared" si="2"/>
        <v>0.12000279584779225</v>
      </c>
      <c r="E10" s="43">
        <v>17504</v>
      </c>
      <c r="F10" s="63">
        <f t="shared" si="0"/>
        <v>0.14122165118962138</v>
      </c>
      <c r="G10" s="43">
        <v>4740</v>
      </c>
      <c r="H10" s="63">
        <f t="shared" si="1"/>
        <v>0.06842591523270586</v>
      </c>
      <c r="I10" s="43">
        <f t="shared" si="3"/>
        <v>343299</v>
      </c>
      <c r="J10" s="63">
        <f t="shared" si="4"/>
        <v>0.11967412845571818</v>
      </c>
      <c r="K10" s="108"/>
    </row>
    <row r="11" spans="2:11" ht="13.5" customHeight="1">
      <c r="B11" s="31" t="s">
        <v>41</v>
      </c>
      <c r="C11" s="45">
        <v>485771</v>
      </c>
      <c r="D11" s="63">
        <f t="shared" si="2"/>
        <v>0.18156975640241668</v>
      </c>
      <c r="E11" s="43">
        <v>25202</v>
      </c>
      <c r="F11" s="63">
        <f t="shared" si="0"/>
        <v>0.20332884216640984</v>
      </c>
      <c r="G11" s="43">
        <v>11225</v>
      </c>
      <c r="H11" s="63">
        <f t="shared" si="1"/>
        <v>0.1620423836470724</v>
      </c>
      <c r="I11" s="43">
        <f t="shared" si="3"/>
        <v>522198</v>
      </c>
      <c r="J11" s="63">
        <f t="shared" si="4"/>
        <v>0.18203837043311843</v>
      </c>
      <c r="K11" s="108"/>
    </row>
    <row r="12" spans="2:11" ht="13.5" customHeight="1">
      <c r="B12" s="31" t="s">
        <v>42</v>
      </c>
      <c r="C12" s="45">
        <v>390810</v>
      </c>
      <c r="D12" s="63">
        <f t="shared" si="2"/>
        <v>0.146075571616314</v>
      </c>
      <c r="E12" s="43">
        <v>18486</v>
      </c>
      <c r="F12" s="63">
        <f t="shared" si="0"/>
        <v>0.14914439236125118</v>
      </c>
      <c r="G12" s="43">
        <v>12214</v>
      </c>
      <c r="H12" s="63">
        <f t="shared" si="1"/>
        <v>0.17631943642452938</v>
      </c>
      <c r="I12" s="43">
        <f t="shared" si="3"/>
        <v>421510</v>
      </c>
      <c r="J12" s="63">
        <f t="shared" si="4"/>
        <v>0.1469385051671277</v>
      </c>
      <c r="K12" s="108"/>
    </row>
    <row r="13" spans="2:11" ht="13.5" customHeight="1">
      <c r="B13" s="31" t="s">
        <v>43</v>
      </c>
      <c r="C13" s="45">
        <v>251719</v>
      </c>
      <c r="D13" s="63">
        <f t="shared" si="2"/>
        <v>0.09408663240880977</v>
      </c>
      <c r="E13" s="43">
        <v>10555</v>
      </c>
      <c r="F13" s="63">
        <f t="shared" si="0"/>
        <v>0.08515736564822061</v>
      </c>
      <c r="G13" s="43">
        <v>9435</v>
      </c>
      <c r="H13" s="63">
        <f t="shared" si="1"/>
        <v>0.13620221734611387</v>
      </c>
      <c r="I13" s="43">
        <f t="shared" si="3"/>
        <v>271709</v>
      </c>
      <c r="J13" s="63">
        <f t="shared" si="4"/>
        <v>0.09471783421616355</v>
      </c>
      <c r="K13" s="108"/>
    </row>
    <row r="14" spans="2:11" ht="13.5" customHeight="1">
      <c r="B14" s="31" t="s">
        <v>44</v>
      </c>
      <c r="C14" s="45">
        <v>157227</v>
      </c>
      <c r="D14" s="63">
        <f t="shared" si="2"/>
        <v>0.05876774877438704</v>
      </c>
      <c r="E14" s="43">
        <v>5819</v>
      </c>
      <c r="F14" s="63">
        <f t="shared" si="0"/>
        <v>0.04694748561885322</v>
      </c>
      <c r="G14" s="43">
        <v>6607</v>
      </c>
      <c r="H14" s="63">
        <f t="shared" si="1"/>
        <v>0.09537764176001848</v>
      </c>
      <c r="I14" s="43">
        <f t="shared" si="3"/>
        <v>169653</v>
      </c>
      <c r="J14" s="63">
        <f t="shared" si="4"/>
        <v>0.05914108376341893</v>
      </c>
      <c r="K14" s="108"/>
    </row>
    <row r="15" spans="2:11" ht="13.5" customHeight="1">
      <c r="B15" s="31" t="s">
        <v>45</v>
      </c>
      <c r="C15" s="45">
        <v>173474</v>
      </c>
      <c r="D15" s="63">
        <f t="shared" si="2"/>
        <v>0.06484049464079336</v>
      </c>
      <c r="E15" s="43">
        <v>6192</v>
      </c>
      <c r="F15" s="63">
        <f t="shared" si="0"/>
        <v>0.04995683638974723</v>
      </c>
      <c r="G15" s="43">
        <v>8163</v>
      </c>
      <c r="H15" s="63">
        <f t="shared" si="1"/>
        <v>0.11783981984062825</v>
      </c>
      <c r="I15" s="43">
        <f t="shared" si="3"/>
        <v>187829</v>
      </c>
      <c r="J15" s="63">
        <f t="shared" si="4"/>
        <v>0.06547724250204368</v>
      </c>
      <c r="K15" s="108"/>
    </row>
    <row r="16" spans="2:11" ht="13.5" customHeight="1">
      <c r="B16" s="31" t="s">
        <v>46</v>
      </c>
      <c r="C16" s="45">
        <v>152786</v>
      </c>
      <c r="D16" s="63">
        <f t="shared" si="2"/>
        <v>0.05710780759184809</v>
      </c>
      <c r="E16" s="43">
        <v>4619</v>
      </c>
      <c r="F16" s="63">
        <f t="shared" si="0"/>
        <v>0.037265928178979724</v>
      </c>
      <c r="G16" s="43">
        <v>6776</v>
      </c>
      <c r="H16" s="63">
        <f t="shared" si="1"/>
        <v>0.09781729991915926</v>
      </c>
      <c r="I16" s="43">
        <f t="shared" si="3"/>
        <v>164181</v>
      </c>
      <c r="J16" s="63">
        <f t="shared" si="4"/>
        <v>0.05723354301640338</v>
      </c>
      <c r="K16" s="108"/>
    </row>
    <row r="17" spans="2:11" ht="13.5" customHeight="1" thickBot="1">
      <c r="B17" s="31" t="s">
        <v>47</v>
      </c>
      <c r="C17" s="45">
        <v>165774</v>
      </c>
      <c r="D17" s="63">
        <f t="shared" si="2"/>
        <v>0.061962416031122125</v>
      </c>
      <c r="E17" s="43">
        <v>2837</v>
      </c>
      <c r="F17" s="63">
        <f t="shared" si="0"/>
        <v>0.022888815380767587</v>
      </c>
      <c r="G17" s="43">
        <v>4999</v>
      </c>
      <c r="H17" s="63">
        <f t="shared" si="1"/>
        <v>0.07216479963044231</v>
      </c>
      <c r="I17" s="43">
        <f t="shared" si="3"/>
        <v>173610</v>
      </c>
      <c r="J17" s="63">
        <f t="shared" si="4"/>
        <v>0.06052049508212151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2675396</v>
      </c>
      <c r="D18" s="69">
        <f t="shared" si="5"/>
        <v>1</v>
      </c>
      <c r="E18" s="68">
        <f t="shared" si="5"/>
        <v>123947</v>
      </c>
      <c r="F18" s="69">
        <f t="shared" si="5"/>
        <v>1</v>
      </c>
      <c r="G18" s="68">
        <f t="shared" si="5"/>
        <v>69272</v>
      </c>
      <c r="H18" s="69">
        <f t="shared" si="5"/>
        <v>1</v>
      </c>
      <c r="I18" s="68">
        <f t="shared" si="5"/>
        <v>2868615</v>
      </c>
      <c r="J18" s="69">
        <f t="shared" si="5"/>
        <v>1</v>
      </c>
      <c r="K18" s="108"/>
    </row>
    <row r="19" spans="2:11" s="29" customFormat="1" ht="14.25" customHeight="1" thickBot="1">
      <c r="B19" s="65" t="s">
        <v>28</v>
      </c>
      <c r="C19" s="126">
        <v>700</v>
      </c>
      <c r="D19" s="127"/>
      <c r="E19" s="126">
        <v>652</v>
      </c>
      <c r="F19" s="127"/>
      <c r="G19" s="126">
        <v>1051</v>
      </c>
      <c r="H19" s="127"/>
      <c r="I19" s="126">
        <v>703</v>
      </c>
      <c r="J19" s="127"/>
      <c r="K19" s="23"/>
    </row>
    <row r="20" spans="2:11" s="29" customFormat="1" ht="14.25" customHeight="1" thickBot="1">
      <c r="B20" s="66" t="s">
        <v>29</v>
      </c>
      <c r="C20" s="126">
        <v>1353</v>
      </c>
      <c r="D20" s="127"/>
      <c r="E20" s="126">
        <v>1212</v>
      </c>
      <c r="F20" s="127"/>
      <c r="G20" s="126">
        <v>1674</v>
      </c>
      <c r="H20" s="127"/>
      <c r="I20" s="126">
        <v>1357</v>
      </c>
      <c r="J20" s="127"/>
      <c r="K20" s="23"/>
    </row>
    <row r="21" spans="2:11" s="29" customFormat="1" ht="14.25" customHeight="1" thickBot="1">
      <c r="B21" s="66" t="s">
        <v>48</v>
      </c>
      <c r="C21" s="126">
        <v>1725</v>
      </c>
      <c r="D21" s="127"/>
      <c r="E21" s="126">
        <v>1615</v>
      </c>
      <c r="F21" s="127"/>
      <c r="G21" s="126">
        <v>2030</v>
      </c>
      <c r="H21" s="127"/>
      <c r="I21" s="126">
        <v>1727</v>
      </c>
      <c r="J21" s="127"/>
      <c r="K21" s="23"/>
    </row>
    <row r="22" spans="2:11" s="29" customFormat="1" ht="14.25" thickBot="1">
      <c r="B22" s="66" t="s">
        <v>30</v>
      </c>
      <c r="C22" s="126">
        <v>2225</v>
      </c>
      <c r="D22" s="127"/>
      <c r="E22" s="126">
        <v>1981</v>
      </c>
      <c r="F22" s="127"/>
      <c r="G22" s="126">
        <v>2619</v>
      </c>
      <c r="H22" s="127"/>
      <c r="I22" s="126">
        <v>2224</v>
      </c>
      <c r="J22" s="127"/>
      <c r="K22" s="23"/>
    </row>
    <row r="23" spans="2:11" s="29" customFormat="1" ht="14.25" thickBot="1">
      <c r="B23" s="66" t="s">
        <v>31</v>
      </c>
      <c r="C23" s="126">
        <v>4381</v>
      </c>
      <c r="D23" s="127"/>
      <c r="E23" s="126">
        <v>3173</v>
      </c>
      <c r="F23" s="127"/>
      <c r="G23" s="126">
        <v>4500</v>
      </c>
      <c r="H23" s="127"/>
      <c r="I23" s="126">
        <v>4330</v>
      </c>
      <c r="J23" s="127"/>
      <c r="K23" s="23"/>
    </row>
    <row r="24" spans="2:10" ht="14.25" thickBot="1">
      <c r="B24" s="66" t="s">
        <v>92</v>
      </c>
      <c r="C24" s="126">
        <v>2008</v>
      </c>
      <c r="D24" s="127"/>
      <c r="E24" s="126">
        <v>1715</v>
      </c>
      <c r="F24" s="127"/>
      <c r="G24" s="126">
        <v>2332</v>
      </c>
      <c r="H24" s="127"/>
      <c r="I24" s="126">
        <v>2004</v>
      </c>
      <c r="J24" s="127"/>
    </row>
    <row r="25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I36" sqref="I36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142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40100</v>
      </c>
      <c r="D7" s="63">
        <f aca="true" t="shared" si="0" ref="D7:D18">C7/$C$19</f>
        <v>0.014988435356859321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40100</v>
      </c>
      <c r="J7" s="64">
        <f>I7/$I$19</f>
        <v>0.013978871336864655</v>
      </c>
    </row>
    <row r="8" spans="2:10" ht="13.5" customHeight="1">
      <c r="B8" s="41" t="s">
        <v>51</v>
      </c>
      <c r="C8" s="43">
        <v>127531</v>
      </c>
      <c r="D8" s="63">
        <f t="shared" si="0"/>
        <v>0.04766808352856923</v>
      </c>
      <c r="E8" s="43">
        <v>15</v>
      </c>
      <c r="F8" s="63">
        <f t="shared" si="1"/>
        <v>0.00012101946799841868</v>
      </c>
      <c r="G8" s="43">
        <v>0</v>
      </c>
      <c r="H8" s="63">
        <f t="shared" si="2"/>
        <v>0</v>
      </c>
      <c r="I8" s="43">
        <f>C8+E8+G8</f>
        <v>127546</v>
      </c>
      <c r="J8" s="63">
        <f aca="true" t="shared" si="3" ref="J8:J18">I8/$I$19</f>
        <v>0.04446257165914561</v>
      </c>
    </row>
    <row r="9" spans="2:10" ht="13.5" customHeight="1">
      <c r="B9" s="41" t="s">
        <v>52</v>
      </c>
      <c r="C9" s="43">
        <v>326832</v>
      </c>
      <c r="D9" s="63">
        <f t="shared" si="0"/>
        <v>0.12216210235793132</v>
      </c>
      <c r="E9" s="43">
        <v>27329</v>
      </c>
      <c r="F9" s="63">
        <f t="shared" si="1"/>
        <v>0.2204894027285856</v>
      </c>
      <c r="G9" s="43">
        <v>3256</v>
      </c>
      <c r="H9" s="63">
        <f t="shared" si="2"/>
        <v>0.04700311814297263</v>
      </c>
      <c r="I9" s="43">
        <f aca="true" t="shared" si="4" ref="I9:I17">C9+E9+G9</f>
        <v>357417</v>
      </c>
      <c r="J9" s="63">
        <f t="shared" si="3"/>
        <v>0.12459566724708614</v>
      </c>
    </row>
    <row r="10" spans="2:10" ht="13.5" customHeight="1">
      <c r="B10" s="41" t="s">
        <v>53</v>
      </c>
      <c r="C10" s="43">
        <v>620235</v>
      </c>
      <c r="D10" s="63">
        <f t="shared" si="0"/>
        <v>0.23182923200901848</v>
      </c>
      <c r="E10" s="43">
        <v>33996</v>
      </c>
      <c r="F10" s="63">
        <f t="shared" si="1"/>
        <v>0.2742785222716161</v>
      </c>
      <c r="G10" s="43">
        <v>3532</v>
      </c>
      <c r="H10" s="63">
        <f t="shared" si="2"/>
        <v>0.050987411941332716</v>
      </c>
      <c r="I10" s="43">
        <f t="shared" si="4"/>
        <v>657763</v>
      </c>
      <c r="J10" s="63">
        <f t="shared" si="3"/>
        <v>0.22929636775935425</v>
      </c>
    </row>
    <row r="11" spans="2:10" ht="13.5" customHeight="1">
      <c r="B11" s="41" t="s">
        <v>54</v>
      </c>
      <c r="C11" s="43">
        <v>868926</v>
      </c>
      <c r="D11" s="63">
        <f t="shared" si="0"/>
        <v>0.32478406934898607</v>
      </c>
      <c r="E11" s="43">
        <v>41341</v>
      </c>
      <c r="F11" s="63">
        <f t="shared" si="1"/>
        <v>0.3335377217681751</v>
      </c>
      <c r="G11" s="43">
        <v>11361</v>
      </c>
      <c r="H11" s="63">
        <f t="shared" si="2"/>
        <v>0.16400565885206145</v>
      </c>
      <c r="I11" s="43">
        <f t="shared" si="4"/>
        <v>921628</v>
      </c>
      <c r="J11" s="63">
        <f t="shared" si="3"/>
        <v>0.3212797813579027</v>
      </c>
    </row>
    <row r="12" spans="2:10" ht="13.5" customHeight="1">
      <c r="B12" s="41" t="s">
        <v>55</v>
      </c>
      <c r="C12" s="43">
        <v>283086</v>
      </c>
      <c r="D12" s="63">
        <f t="shared" si="0"/>
        <v>0.10581087809057052</v>
      </c>
      <c r="E12" s="43">
        <v>9918</v>
      </c>
      <c r="F12" s="63">
        <f t="shared" si="1"/>
        <v>0.08001807224055443</v>
      </c>
      <c r="G12" s="43">
        <v>16158</v>
      </c>
      <c r="H12" s="63">
        <f t="shared" si="2"/>
        <v>0.23325441736921124</v>
      </c>
      <c r="I12" s="43">
        <f t="shared" si="4"/>
        <v>309162</v>
      </c>
      <c r="J12" s="63">
        <f t="shared" si="3"/>
        <v>0.10777396060468206</v>
      </c>
    </row>
    <row r="13" spans="2:10" ht="13.5" customHeight="1">
      <c r="B13" s="41" t="s">
        <v>56</v>
      </c>
      <c r="C13" s="43">
        <v>136262</v>
      </c>
      <c r="D13" s="63">
        <f t="shared" si="0"/>
        <v>0.05093152565078216</v>
      </c>
      <c r="E13" s="43">
        <v>4555</v>
      </c>
      <c r="F13" s="63">
        <f t="shared" si="1"/>
        <v>0.03674957844885314</v>
      </c>
      <c r="G13" s="43">
        <v>11602</v>
      </c>
      <c r="H13" s="63">
        <f t="shared" si="2"/>
        <v>0.16748469800207877</v>
      </c>
      <c r="I13" s="43">
        <f t="shared" si="4"/>
        <v>152419</v>
      </c>
      <c r="J13" s="63">
        <f t="shared" si="3"/>
        <v>0.053133306491111566</v>
      </c>
    </row>
    <row r="14" spans="2:10" ht="13.5" customHeight="1">
      <c r="B14" s="41" t="s">
        <v>57</v>
      </c>
      <c r="C14" s="43">
        <v>92414</v>
      </c>
      <c r="D14" s="63">
        <f t="shared" si="0"/>
        <v>0.0345421761862543</v>
      </c>
      <c r="E14" s="43">
        <v>2433</v>
      </c>
      <c r="F14" s="63">
        <f t="shared" si="1"/>
        <v>0.01962935770934351</v>
      </c>
      <c r="G14" s="43">
        <v>7372</v>
      </c>
      <c r="H14" s="63">
        <f t="shared" si="2"/>
        <v>0.10642106478808176</v>
      </c>
      <c r="I14" s="43">
        <f t="shared" si="4"/>
        <v>102219</v>
      </c>
      <c r="J14" s="63">
        <f t="shared" si="3"/>
        <v>0.03563357229882713</v>
      </c>
    </row>
    <row r="15" spans="2:10" ht="13.5" customHeight="1">
      <c r="B15" s="41" t="s">
        <v>58</v>
      </c>
      <c r="C15" s="43">
        <v>60083</v>
      </c>
      <c r="D15" s="63">
        <f t="shared" si="0"/>
        <v>0.022457610013620413</v>
      </c>
      <c r="E15" s="43">
        <v>1506</v>
      </c>
      <c r="F15" s="63">
        <f t="shared" si="1"/>
        <v>0.012150354587041235</v>
      </c>
      <c r="G15" s="43">
        <v>4570</v>
      </c>
      <c r="H15" s="63">
        <f t="shared" si="2"/>
        <v>0.06597182122646957</v>
      </c>
      <c r="I15" s="43">
        <f t="shared" si="4"/>
        <v>66159</v>
      </c>
      <c r="J15" s="63">
        <f t="shared" si="3"/>
        <v>0.023063046104130392</v>
      </c>
    </row>
    <row r="16" spans="2:10" ht="13.5" customHeight="1">
      <c r="B16" s="41" t="s">
        <v>59</v>
      </c>
      <c r="C16" s="43">
        <v>30699</v>
      </c>
      <c r="D16" s="63">
        <f t="shared" si="0"/>
        <v>0.011474563017960706</v>
      </c>
      <c r="E16" s="43">
        <v>889</v>
      </c>
      <c r="F16" s="63">
        <f t="shared" si="1"/>
        <v>0.007172420470039614</v>
      </c>
      <c r="G16" s="43">
        <v>2954</v>
      </c>
      <c r="H16" s="63">
        <f t="shared" si="2"/>
        <v>0.042643492320129345</v>
      </c>
      <c r="I16" s="43">
        <f t="shared" si="4"/>
        <v>34542</v>
      </c>
      <c r="J16" s="63">
        <f t="shared" si="3"/>
        <v>0.012041350965535633</v>
      </c>
    </row>
    <row r="17" spans="2:10" ht="13.5" customHeight="1">
      <c r="B17" s="41" t="s">
        <v>60</v>
      </c>
      <c r="C17" s="43">
        <v>34974</v>
      </c>
      <c r="D17" s="63">
        <f t="shared" si="0"/>
        <v>0.013072457310992467</v>
      </c>
      <c r="E17" s="43">
        <v>967</v>
      </c>
      <c r="F17" s="63">
        <f t="shared" si="1"/>
        <v>0.007801721703631391</v>
      </c>
      <c r="G17" s="43">
        <v>3608</v>
      </c>
      <c r="H17" s="63">
        <f t="shared" si="2"/>
        <v>0.05208453632059129</v>
      </c>
      <c r="I17" s="43">
        <f t="shared" si="4"/>
        <v>39549</v>
      </c>
      <c r="J17" s="63">
        <f t="shared" si="3"/>
        <v>0.013786792581088784</v>
      </c>
    </row>
    <row r="18" spans="2:10" ht="13.5" customHeight="1" thickBot="1">
      <c r="B18" s="41" t="s">
        <v>61</v>
      </c>
      <c r="C18" s="43">
        <v>54254</v>
      </c>
      <c r="D18" s="63">
        <f t="shared" si="0"/>
        <v>0.020278867128455003</v>
      </c>
      <c r="E18" s="43">
        <v>998</v>
      </c>
      <c r="F18" s="63">
        <f t="shared" si="1"/>
        <v>0.008051828604161456</v>
      </c>
      <c r="G18" s="43">
        <v>4859</v>
      </c>
      <c r="H18" s="63">
        <f t="shared" si="2"/>
        <v>0.07014378103707125</v>
      </c>
      <c r="I18" s="43">
        <f>C18+E18+G18</f>
        <v>60111</v>
      </c>
      <c r="J18" s="63">
        <f t="shared" si="3"/>
        <v>0.020954711594271102</v>
      </c>
    </row>
    <row r="19" spans="2:10" ht="17.25" customHeight="1" thickBot="1">
      <c r="B19" s="36" t="s">
        <v>27</v>
      </c>
      <c r="C19" s="47">
        <f aca="true" t="shared" si="5" ref="C19:H19">SUM(C7:C18)</f>
        <v>2675396</v>
      </c>
      <c r="D19" s="46">
        <f t="shared" si="5"/>
        <v>1</v>
      </c>
      <c r="E19" s="47">
        <f t="shared" si="5"/>
        <v>123947</v>
      </c>
      <c r="F19" s="46">
        <f t="shared" si="5"/>
        <v>1</v>
      </c>
      <c r="G19" s="47">
        <f t="shared" si="5"/>
        <v>69272</v>
      </c>
      <c r="H19" s="46">
        <f t="shared" si="5"/>
        <v>1</v>
      </c>
      <c r="I19" s="47">
        <f>SUM(I7:I18)</f>
        <v>2868615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449</v>
      </c>
      <c r="D20" s="127"/>
      <c r="E20" s="126">
        <v>624</v>
      </c>
      <c r="F20" s="127"/>
      <c r="G20" s="126">
        <v>767</v>
      </c>
      <c r="H20" s="127"/>
      <c r="I20" s="126">
        <v>466</v>
      </c>
      <c r="J20" s="127"/>
    </row>
    <row r="21" spans="2:10" s="29" customFormat="1" ht="14.25" customHeight="1" thickBot="1">
      <c r="B21" s="66" t="s">
        <v>29</v>
      </c>
      <c r="C21" s="126">
        <v>872</v>
      </c>
      <c r="D21" s="127"/>
      <c r="E21" s="126">
        <v>798</v>
      </c>
      <c r="F21" s="127"/>
      <c r="G21" s="126">
        <v>1236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1048</v>
      </c>
      <c r="D22" s="127"/>
      <c r="E22" s="126">
        <v>1002</v>
      </c>
      <c r="F22" s="127"/>
      <c r="G22" s="126">
        <v>1505</v>
      </c>
      <c r="H22" s="127"/>
      <c r="I22" s="126">
        <v>1051</v>
      </c>
      <c r="J22" s="127"/>
    </row>
    <row r="23" spans="2:10" s="29" customFormat="1" ht="14.25" thickBot="1">
      <c r="B23" s="66" t="s">
        <v>30</v>
      </c>
      <c r="C23" s="126">
        <v>1265</v>
      </c>
      <c r="D23" s="127"/>
      <c r="E23" s="126">
        <v>1156</v>
      </c>
      <c r="F23" s="127"/>
      <c r="G23" s="126">
        <v>1946</v>
      </c>
      <c r="H23" s="127"/>
      <c r="I23" s="126">
        <v>1279</v>
      </c>
      <c r="J23" s="127"/>
    </row>
    <row r="24" spans="2:10" s="29" customFormat="1" ht="14.25" thickBot="1">
      <c r="B24" s="66" t="s">
        <v>31</v>
      </c>
      <c r="C24" s="126">
        <v>2174</v>
      </c>
      <c r="D24" s="127"/>
      <c r="E24" s="126">
        <v>1799</v>
      </c>
      <c r="F24" s="127"/>
      <c r="G24" s="126">
        <v>3351</v>
      </c>
      <c r="H24" s="127"/>
      <c r="I24" s="126">
        <v>2203</v>
      </c>
      <c r="J24" s="127"/>
    </row>
    <row r="25" spans="2:10" ht="14.25" thickBot="1">
      <c r="B25" s="66" t="s">
        <v>62</v>
      </c>
      <c r="C25" s="126">
        <v>1157</v>
      </c>
      <c r="D25" s="127"/>
      <c r="E25" s="126">
        <v>1059</v>
      </c>
      <c r="F25" s="127"/>
      <c r="G25" s="126">
        <v>1730</v>
      </c>
      <c r="H25" s="127"/>
      <c r="I25" s="126">
        <v>1166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K35" sqref="K35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138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63917</v>
      </c>
      <c r="D7" s="63">
        <f>C7/$C$18</f>
        <v>0.02557422675544978</v>
      </c>
      <c r="E7" s="42">
        <v>2753</v>
      </c>
      <c r="F7" s="64">
        <f aca="true" t="shared" si="0" ref="F7:F17">E7/$E$18</f>
        <v>0.025087939927460952</v>
      </c>
      <c r="G7" s="42">
        <v>744</v>
      </c>
      <c r="H7" s="64">
        <f aca="true" t="shared" si="1" ref="H7:H17">G7/$G$18</f>
        <v>0.01101716248833869</v>
      </c>
      <c r="I7" s="42">
        <f>C7+E7+G7</f>
        <v>67414</v>
      </c>
      <c r="J7" s="64">
        <f>I7/$I$18</f>
        <v>0.025187004560740568</v>
      </c>
      <c r="K7" s="108"/>
    </row>
    <row r="8" spans="2:11" ht="13.5" customHeight="1">
      <c r="B8" s="31" t="s">
        <v>38</v>
      </c>
      <c r="C8" s="45">
        <v>291232</v>
      </c>
      <c r="D8" s="63">
        <f aca="true" t="shared" si="2" ref="D8:D17">C8/$C$18</f>
        <v>0.11652663933606319</v>
      </c>
      <c r="E8" s="43">
        <v>13901</v>
      </c>
      <c r="F8" s="63">
        <f t="shared" si="0"/>
        <v>0.12667906027302386</v>
      </c>
      <c r="G8" s="43">
        <v>2340</v>
      </c>
      <c r="H8" s="63">
        <f t="shared" si="1"/>
        <v>0.034650752987516846</v>
      </c>
      <c r="I8" s="43">
        <f aca="true" t="shared" si="3" ref="I8:I17">C8+E8+G8</f>
        <v>307473</v>
      </c>
      <c r="J8" s="63">
        <f aca="true" t="shared" si="4" ref="J8:J17">I8/$I$18</f>
        <v>0.11487708566921685</v>
      </c>
      <c r="K8" s="108"/>
    </row>
    <row r="9" spans="2:11" ht="13.5" customHeight="1">
      <c r="B9" s="31" t="s">
        <v>39</v>
      </c>
      <c r="C9" s="45">
        <v>208829</v>
      </c>
      <c r="D9" s="63">
        <f t="shared" si="2"/>
        <v>0.08355586462308655</v>
      </c>
      <c r="E9" s="43">
        <v>11010</v>
      </c>
      <c r="F9" s="63">
        <f t="shared" si="0"/>
        <v>0.10033353381814206</v>
      </c>
      <c r="G9" s="43">
        <v>2061</v>
      </c>
      <c r="H9" s="63">
        <f t="shared" si="1"/>
        <v>0.030519317054389837</v>
      </c>
      <c r="I9" s="43">
        <f t="shared" si="3"/>
        <v>221900</v>
      </c>
      <c r="J9" s="63">
        <f t="shared" si="4"/>
        <v>0.08290557320479919</v>
      </c>
      <c r="K9" s="108"/>
    </row>
    <row r="10" spans="2:11" ht="13.5" customHeight="1">
      <c r="B10" s="31" t="s">
        <v>40</v>
      </c>
      <c r="C10" s="45">
        <v>298203</v>
      </c>
      <c r="D10" s="63">
        <f t="shared" si="2"/>
        <v>0.11931584932264329</v>
      </c>
      <c r="E10" s="43">
        <v>15473</v>
      </c>
      <c r="F10" s="63">
        <f t="shared" si="0"/>
        <v>0.14100461115060053</v>
      </c>
      <c r="G10" s="43">
        <v>4729</v>
      </c>
      <c r="H10" s="63">
        <f t="shared" si="1"/>
        <v>0.07002709866579793</v>
      </c>
      <c r="I10" s="43">
        <f t="shared" si="3"/>
        <v>318405</v>
      </c>
      <c r="J10" s="63">
        <f t="shared" si="4"/>
        <v>0.11896146478717479</v>
      </c>
      <c r="K10" s="108"/>
    </row>
    <row r="11" spans="2:11" ht="13.5" customHeight="1">
      <c r="B11" s="31" t="s">
        <v>41</v>
      </c>
      <c r="C11" s="45">
        <v>441311</v>
      </c>
      <c r="D11" s="63">
        <f t="shared" si="2"/>
        <v>0.1765756775767683</v>
      </c>
      <c r="E11" s="43">
        <v>22173</v>
      </c>
      <c r="F11" s="63">
        <f t="shared" si="0"/>
        <v>0.2020613483514681</v>
      </c>
      <c r="G11" s="43">
        <v>10897</v>
      </c>
      <c r="H11" s="63">
        <f t="shared" si="1"/>
        <v>0.161362929617509</v>
      </c>
      <c r="I11" s="43">
        <f t="shared" si="3"/>
        <v>474381</v>
      </c>
      <c r="J11" s="63">
        <f t="shared" si="4"/>
        <v>0.17723672249871944</v>
      </c>
      <c r="K11" s="108"/>
    </row>
    <row r="12" spans="2:11" ht="13.5" customHeight="1">
      <c r="B12" s="31" t="s">
        <v>42</v>
      </c>
      <c r="C12" s="45">
        <v>351644</v>
      </c>
      <c r="D12" s="63">
        <f t="shared" si="2"/>
        <v>0.14069845883244494</v>
      </c>
      <c r="E12" s="43">
        <v>16848</v>
      </c>
      <c r="F12" s="63">
        <f t="shared" si="0"/>
        <v>0.1535349116955547</v>
      </c>
      <c r="G12" s="43">
        <v>11951</v>
      </c>
      <c r="H12" s="63">
        <f t="shared" si="1"/>
        <v>0.1769705764759888</v>
      </c>
      <c r="I12" s="43">
        <f t="shared" si="3"/>
        <v>380443</v>
      </c>
      <c r="J12" s="63">
        <f t="shared" si="4"/>
        <v>0.14213990530307982</v>
      </c>
      <c r="K12" s="108"/>
    </row>
    <row r="13" spans="2:11" ht="13.5" customHeight="1">
      <c r="B13" s="31" t="s">
        <v>43</v>
      </c>
      <c r="C13" s="45">
        <v>228987</v>
      </c>
      <c r="D13" s="63">
        <f t="shared" si="2"/>
        <v>0.09162140685655114</v>
      </c>
      <c r="E13" s="43">
        <v>9537</v>
      </c>
      <c r="F13" s="63">
        <f t="shared" si="0"/>
        <v>0.08691016457980207</v>
      </c>
      <c r="G13" s="43">
        <v>9112</v>
      </c>
      <c r="H13" s="63">
        <f t="shared" si="1"/>
        <v>0.13493062445395448</v>
      </c>
      <c r="I13" s="43">
        <f t="shared" si="3"/>
        <v>247636</v>
      </c>
      <c r="J13" s="63">
        <f t="shared" si="4"/>
        <v>0.0925209757825311</v>
      </c>
      <c r="K13" s="108"/>
    </row>
    <row r="14" spans="2:11" ht="13.5" customHeight="1">
      <c r="B14" s="31" t="s">
        <v>44</v>
      </c>
      <c r="C14" s="45">
        <v>144726</v>
      </c>
      <c r="D14" s="63">
        <f t="shared" si="2"/>
        <v>0.05790721625560063</v>
      </c>
      <c r="E14" s="43">
        <v>5428</v>
      </c>
      <c r="F14" s="63">
        <f t="shared" si="0"/>
        <v>0.049465070078553594</v>
      </c>
      <c r="G14" s="43">
        <v>6263</v>
      </c>
      <c r="H14" s="63">
        <f t="shared" si="1"/>
        <v>0.09274259229094786</v>
      </c>
      <c r="I14" s="43">
        <f t="shared" si="3"/>
        <v>156417</v>
      </c>
      <c r="J14" s="63">
        <f t="shared" si="4"/>
        <v>0.058440022730847564</v>
      </c>
      <c r="K14" s="108"/>
    </row>
    <row r="15" spans="2:11" ht="13.5" customHeight="1">
      <c r="B15" s="31" t="s">
        <v>45</v>
      </c>
      <c r="C15" s="45">
        <v>164214</v>
      </c>
      <c r="D15" s="63">
        <f t="shared" si="2"/>
        <v>0.06570468063925763</v>
      </c>
      <c r="E15" s="43">
        <v>5664</v>
      </c>
      <c r="F15" s="63">
        <f t="shared" si="0"/>
        <v>0.051615725299360274</v>
      </c>
      <c r="G15" s="43">
        <v>7884</v>
      </c>
      <c r="H15" s="63">
        <f t="shared" si="1"/>
        <v>0.11674638314255675</v>
      </c>
      <c r="I15" s="43">
        <f t="shared" si="3"/>
        <v>177762</v>
      </c>
      <c r="J15" s="63">
        <f t="shared" si="4"/>
        <v>0.06641487383520285</v>
      </c>
      <c r="K15" s="108"/>
    </row>
    <row r="16" spans="2:11" ht="13.5" customHeight="1">
      <c r="B16" s="31" t="s">
        <v>46</v>
      </c>
      <c r="C16" s="45">
        <v>147485</v>
      </c>
      <c r="D16" s="63">
        <f t="shared" si="2"/>
        <v>0.059011136834136634</v>
      </c>
      <c r="E16" s="43">
        <v>4181</v>
      </c>
      <c r="F16" s="63">
        <f t="shared" si="0"/>
        <v>0.03810122660251153</v>
      </c>
      <c r="G16" s="43">
        <v>6723</v>
      </c>
      <c r="H16" s="63">
        <f t="shared" si="1"/>
        <v>0.0995542787756734</v>
      </c>
      <c r="I16" s="43">
        <f t="shared" si="3"/>
        <v>158389</v>
      </c>
      <c r="J16" s="63">
        <f t="shared" si="4"/>
        <v>0.05917679510741297</v>
      </c>
      <c r="K16" s="108"/>
    </row>
    <row r="17" spans="2:11" ht="13.5" customHeight="1" thickBot="1">
      <c r="B17" s="31" t="s">
        <v>47</v>
      </c>
      <c r="C17" s="45">
        <v>158726</v>
      </c>
      <c r="D17" s="63">
        <f t="shared" si="2"/>
        <v>0.0635088429679979</v>
      </c>
      <c r="E17" s="43">
        <v>2766</v>
      </c>
      <c r="F17" s="63">
        <f t="shared" si="0"/>
        <v>0.025206408223522336</v>
      </c>
      <c r="G17" s="43">
        <v>4827</v>
      </c>
      <c r="H17" s="63">
        <f t="shared" si="1"/>
        <v>0.07147828404732641</v>
      </c>
      <c r="I17" s="43">
        <f t="shared" si="3"/>
        <v>166319</v>
      </c>
      <c r="J17" s="63">
        <f t="shared" si="4"/>
        <v>0.06213957652027488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2499274</v>
      </c>
      <c r="D18" s="69">
        <f t="shared" si="5"/>
        <v>0.9999999999999999</v>
      </c>
      <c r="E18" s="68">
        <f t="shared" si="5"/>
        <v>109734</v>
      </c>
      <c r="F18" s="69">
        <f t="shared" si="5"/>
        <v>1</v>
      </c>
      <c r="G18" s="68">
        <f t="shared" si="5"/>
        <v>67531</v>
      </c>
      <c r="H18" s="69">
        <f t="shared" si="5"/>
        <v>0.9999999999999999</v>
      </c>
      <c r="I18" s="68">
        <f t="shared" si="5"/>
        <v>2676539</v>
      </c>
      <c r="J18" s="69">
        <f t="shared" si="5"/>
        <v>1</v>
      </c>
      <c r="K18" s="108"/>
    </row>
    <row r="19" spans="2:11" s="29" customFormat="1" ht="14.25" customHeight="1" thickBot="1">
      <c r="B19" s="65" t="s">
        <v>28</v>
      </c>
      <c r="C19" s="126">
        <v>680</v>
      </c>
      <c r="D19" s="127"/>
      <c r="E19" s="126">
        <v>671</v>
      </c>
      <c r="F19" s="127"/>
      <c r="G19" s="126">
        <v>1033</v>
      </c>
      <c r="H19" s="127"/>
      <c r="I19" s="126">
        <v>685</v>
      </c>
      <c r="J19" s="127"/>
      <c r="K19" s="23"/>
    </row>
    <row r="20" spans="2:11" s="29" customFormat="1" ht="14.25" customHeight="1" thickBot="1">
      <c r="B20" s="66" t="s">
        <v>29</v>
      </c>
      <c r="C20" s="126">
        <v>1324</v>
      </c>
      <c r="D20" s="127"/>
      <c r="E20" s="126">
        <v>1244</v>
      </c>
      <c r="F20" s="127"/>
      <c r="G20" s="126">
        <v>1670</v>
      </c>
      <c r="H20" s="127"/>
      <c r="I20" s="126">
        <v>1332</v>
      </c>
      <c r="J20" s="127"/>
      <c r="K20" s="23"/>
    </row>
    <row r="21" spans="2:11" s="29" customFormat="1" ht="14.25" customHeight="1" thickBot="1">
      <c r="B21" s="66" t="s">
        <v>48</v>
      </c>
      <c r="C21" s="126">
        <v>1718</v>
      </c>
      <c r="D21" s="127"/>
      <c r="E21" s="126">
        <v>1633</v>
      </c>
      <c r="F21" s="127"/>
      <c r="G21" s="126">
        <v>2024</v>
      </c>
      <c r="H21" s="127"/>
      <c r="I21" s="126">
        <v>1721</v>
      </c>
      <c r="J21" s="127"/>
      <c r="K21" s="23"/>
    </row>
    <row r="22" spans="2:11" s="29" customFormat="1" ht="14.25" thickBot="1">
      <c r="B22" s="66" t="s">
        <v>30</v>
      </c>
      <c r="C22" s="126">
        <v>2236</v>
      </c>
      <c r="D22" s="127"/>
      <c r="E22" s="126">
        <v>2002</v>
      </c>
      <c r="F22" s="127"/>
      <c r="G22" s="126">
        <v>2621</v>
      </c>
      <c r="H22" s="127"/>
      <c r="I22" s="126">
        <v>2236</v>
      </c>
      <c r="J22" s="127"/>
      <c r="K22" s="23"/>
    </row>
    <row r="23" spans="2:11" s="29" customFormat="1" ht="14.25" thickBot="1">
      <c r="B23" s="66" t="s">
        <v>31</v>
      </c>
      <c r="C23" s="126">
        <v>4424</v>
      </c>
      <c r="D23" s="127"/>
      <c r="E23" s="126">
        <v>3236</v>
      </c>
      <c r="F23" s="127"/>
      <c r="G23" s="126">
        <v>4473</v>
      </c>
      <c r="H23" s="127"/>
      <c r="I23" s="126">
        <v>4375</v>
      </c>
      <c r="J23" s="127"/>
      <c r="K23" s="23"/>
    </row>
    <row r="24" spans="2:10" ht="14.25" thickBot="1">
      <c r="B24" s="66" t="s">
        <v>92</v>
      </c>
      <c r="C24" s="126">
        <v>2007</v>
      </c>
      <c r="D24" s="127"/>
      <c r="E24" s="126">
        <v>1745</v>
      </c>
      <c r="F24" s="127"/>
      <c r="G24" s="126">
        <v>2325</v>
      </c>
      <c r="H24" s="127"/>
      <c r="I24" s="126">
        <v>2005</v>
      </c>
      <c r="J24" s="127"/>
    </row>
    <row r="25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4">
      <selection activeCell="K35" sqref="K35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139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39162</v>
      </c>
      <c r="D7" s="63">
        <f aca="true" t="shared" si="0" ref="D7:D18">C7/$C$19</f>
        <v>0.015669350379350164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39162</v>
      </c>
      <c r="J7" s="64">
        <f>I7/$I$19</f>
        <v>0.014631582054287271</v>
      </c>
    </row>
    <row r="8" spans="2:10" ht="13.5" customHeight="1">
      <c r="B8" s="41" t="s">
        <v>51</v>
      </c>
      <c r="C8" s="43">
        <v>126158</v>
      </c>
      <c r="D8" s="63">
        <f t="shared" si="0"/>
        <v>0.05047785877018686</v>
      </c>
      <c r="E8" s="43">
        <v>14</v>
      </c>
      <c r="F8" s="63">
        <f t="shared" si="1"/>
        <v>0.00012758124191226055</v>
      </c>
      <c r="G8" s="43">
        <v>0</v>
      </c>
      <c r="H8" s="63">
        <f t="shared" si="2"/>
        <v>0</v>
      </c>
      <c r="I8" s="43">
        <f>C8+E8+G8</f>
        <v>126172</v>
      </c>
      <c r="J8" s="63">
        <f aca="true" t="shared" si="3" ref="J8:J18">I8/$I$19</f>
        <v>0.04713998189452872</v>
      </c>
    </row>
    <row r="9" spans="2:10" ht="13.5" customHeight="1">
      <c r="B9" s="41" t="s">
        <v>52</v>
      </c>
      <c r="C9" s="43">
        <v>320036</v>
      </c>
      <c r="D9" s="63">
        <f t="shared" si="0"/>
        <v>0.12805158618062684</v>
      </c>
      <c r="E9" s="43">
        <v>23224</v>
      </c>
      <c r="F9" s="63">
        <f t="shared" si="1"/>
        <v>0.21163905444073852</v>
      </c>
      <c r="G9" s="43">
        <v>3326</v>
      </c>
      <c r="H9" s="63">
        <f t="shared" si="2"/>
        <v>0.049251454887385054</v>
      </c>
      <c r="I9" s="43">
        <f aca="true" t="shared" si="4" ref="I9:I17">C9+E9+G9</f>
        <v>346586</v>
      </c>
      <c r="J9" s="63">
        <f t="shared" si="3"/>
        <v>0.12949036049913712</v>
      </c>
    </row>
    <row r="10" spans="2:10" ht="13.5" customHeight="1">
      <c r="B10" s="41" t="s">
        <v>53</v>
      </c>
      <c r="C10" s="43">
        <v>575570</v>
      </c>
      <c r="D10" s="63">
        <f t="shared" si="0"/>
        <v>0.23029487763246448</v>
      </c>
      <c r="E10" s="43">
        <v>29519</v>
      </c>
      <c r="F10" s="63">
        <f t="shared" si="1"/>
        <v>0.26900504857200136</v>
      </c>
      <c r="G10" s="43">
        <v>3462</v>
      </c>
      <c r="H10" s="63">
        <f t="shared" si="2"/>
        <v>0.05126534480460825</v>
      </c>
      <c r="I10" s="43">
        <f t="shared" si="4"/>
        <v>608551</v>
      </c>
      <c r="J10" s="63">
        <f t="shared" si="3"/>
        <v>0.22736489175012956</v>
      </c>
    </row>
    <row r="11" spans="2:10" ht="13.5" customHeight="1">
      <c r="B11" s="41" t="s">
        <v>54</v>
      </c>
      <c r="C11" s="43">
        <v>784362</v>
      </c>
      <c r="D11" s="63">
        <f t="shared" si="0"/>
        <v>0.31383593795638254</v>
      </c>
      <c r="E11" s="43">
        <v>37242</v>
      </c>
      <c r="F11" s="63">
        <f t="shared" si="1"/>
        <v>0.3393843293783148</v>
      </c>
      <c r="G11" s="43">
        <v>11115</v>
      </c>
      <c r="H11" s="63">
        <f t="shared" si="2"/>
        <v>0.164591076690705</v>
      </c>
      <c r="I11" s="43">
        <f t="shared" si="4"/>
        <v>832719</v>
      </c>
      <c r="J11" s="63">
        <f t="shared" si="3"/>
        <v>0.31111782791134374</v>
      </c>
    </row>
    <row r="12" spans="2:10" ht="13.5" customHeight="1">
      <c r="B12" s="41" t="s">
        <v>55</v>
      </c>
      <c r="C12" s="43">
        <v>259859</v>
      </c>
      <c r="D12" s="63">
        <f t="shared" si="0"/>
        <v>0.10397379398977463</v>
      </c>
      <c r="E12" s="43">
        <v>9260</v>
      </c>
      <c r="F12" s="63">
        <f t="shared" si="1"/>
        <v>0.08438587857910948</v>
      </c>
      <c r="G12" s="43">
        <v>15717</v>
      </c>
      <c r="H12" s="63">
        <f t="shared" si="2"/>
        <v>0.2327375575661548</v>
      </c>
      <c r="I12" s="43">
        <f t="shared" si="4"/>
        <v>284836</v>
      </c>
      <c r="J12" s="63">
        <f t="shared" si="3"/>
        <v>0.10641952162849112</v>
      </c>
    </row>
    <row r="13" spans="2:10" ht="13.5" customHeight="1">
      <c r="B13" s="41" t="s">
        <v>56</v>
      </c>
      <c r="C13" s="43">
        <v>130966</v>
      </c>
      <c r="D13" s="63">
        <f t="shared" si="0"/>
        <v>0.052401617429701584</v>
      </c>
      <c r="E13" s="43">
        <v>4147</v>
      </c>
      <c r="F13" s="63">
        <f t="shared" si="1"/>
        <v>0.03779138644358175</v>
      </c>
      <c r="G13" s="43">
        <v>11175</v>
      </c>
      <c r="H13" s="63">
        <f t="shared" si="2"/>
        <v>0.16547955753653878</v>
      </c>
      <c r="I13" s="43">
        <f t="shared" si="4"/>
        <v>146288</v>
      </c>
      <c r="J13" s="63">
        <f t="shared" si="3"/>
        <v>0.05465565792241398</v>
      </c>
    </row>
    <row r="14" spans="2:10" ht="13.5" customHeight="1">
      <c r="B14" s="41" t="s">
        <v>57</v>
      </c>
      <c r="C14" s="43">
        <v>90668</v>
      </c>
      <c r="D14" s="63">
        <f t="shared" si="0"/>
        <v>0.036277735054259755</v>
      </c>
      <c r="E14" s="43">
        <v>2208</v>
      </c>
      <c r="F14" s="63">
        <f t="shared" si="1"/>
        <v>0.020121384438733667</v>
      </c>
      <c r="G14" s="43">
        <v>7083</v>
      </c>
      <c r="H14" s="63">
        <f t="shared" si="2"/>
        <v>0.10488516385067599</v>
      </c>
      <c r="I14" s="43">
        <f t="shared" si="4"/>
        <v>99959</v>
      </c>
      <c r="J14" s="63">
        <f t="shared" si="3"/>
        <v>0.03734636409183651</v>
      </c>
    </row>
    <row r="15" spans="2:10" ht="13.5" customHeight="1">
      <c r="B15" s="41" t="s">
        <v>58</v>
      </c>
      <c r="C15" s="43">
        <v>57820</v>
      </c>
      <c r="D15" s="63">
        <f t="shared" si="0"/>
        <v>0.023134718322200768</v>
      </c>
      <c r="E15" s="43">
        <v>1338</v>
      </c>
      <c r="F15" s="63">
        <f t="shared" si="1"/>
        <v>0.012193121548471759</v>
      </c>
      <c r="G15" s="43">
        <v>4444</v>
      </c>
      <c r="H15" s="63">
        <f t="shared" si="2"/>
        <v>0.06580681464808755</v>
      </c>
      <c r="I15" s="43">
        <f t="shared" si="4"/>
        <v>63602</v>
      </c>
      <c r="J15" s="63">
        <f t="shared" si="3"/>
        <v>0.02376277722835348</v>
      </c>
    </row>
    <row r="16" spans="2:10" ht="13.5" customHeight="1">
      <c r="B16" s="41" t="s">
        <v>59</v>
      </c>
      <c r="C16" s="43">
        <v>28963</v>
      </c>
      <c r="D16" s="63">
        <f t="shared" si="0"/>
        <v>0.011588565319368745</v>
      </c>
      <c r="E16" s="43">
        <v>850</v>
      </c>
      <c r="F16" s="63">
        <f t="shared" si="1"/>
        <v>0.007746003973244391</v>
      </c>
      <c r="G16" s="43">
        <v>2943</v>
      </c>
      <c r="H16" s="63">
        <f t="shared" si="2"/>
        <v>0.043579985488146185</v>
      </c>
      <c r="I16" s="43">
        <f t="shared" si="4"/>
        <v>32756</v>
      </c>
      <c r="J16" s="63">
        <f t="shared" si="3"/>
        <v>0.012238192680921144</v>
      </c>
    </row>
    <row r="17" spans="2:10" ht="13.5" customHeight="1">
      <c r="B17" s="41" t="s">
        <v>60</v>
      </c>
      <c r="C17" s="43">
        <v>33415</v>
      </c>
      <c r="D17" s="63">
        <f t="shared" si="0"/>
        <v>0.01336988261391108</v>
      </c>
      <c r="E17" s="43">
        <v>879</v>
      </c>
      <c r="F17" s="63">
        <f t="shared" si="1"/>
        <v>0.008010279402919788</v>
      </c>
      <c r="G17" s="43">
        <v>3572</v>
      </c>
      <c r="H17" s="63">
        <f t="shared" si="2"/>
        <v>0.05289422635530349</v>
      </c>
      <c r="I17" s="43">
        <f t="shared" si="4"/>
        <v>37866</v>
      </c>
      <c r="J17" s="63">
        <f t="shared" si="3"/>
        <v>0.014147374650621568</v>
      </c>
    </row>
    <row r="18" spans="2:10" ht="13.5" customHeight="1" thickBot="1">
      <c r="B18" s="41" t="s">
        <v>61</v>
      </c>
      <c r="C18" s="43">
        <v>52295</v>
      </c>
      <c r="D18" s="63">
        <f t="shared" si="0"/>
        <v>0.020924076351772555</v>
      </c>
      <c r="E18" s="43">
        <v>1053</v>
      </c>
      <c r="F18" s="63">
        <f t="shared" si="1"/>
        <v>0.009595931980972168</v>
      </c>
      <c r="G18" s="43">
        <v>4694</v>
      </c>
      <c r="H18" s="63">
        <f t="shared" si="2"/>
        <v>0.0695088181723949</v>
      </c>
      <c r="I18" s="43">
        <f>C18+E18+G18</f>
        <v>58042</v>
      </c>
      <c r="J18" s="63">
        <f t="shared" si="3"/>
        <v>0.021685467687935802</v>
      </c>
    </row>
    <row r="19" spans="2:10" ht="17.25" customHeight="1" thickBot="1">
      <c r="B19" s="36" t="s">
        <v>27</v>
      </c>
      <c r="C19" s="47">
        <f aca="true" t="shared" si="5" ref="C19:H19">SUM(C7:C18)</f>
        <v>2499274</v>
      </c>
      <c r="D19" s="46">
        <f t="shared" si="5"/>
        <v>1.0000000000000002</v>
      </c>
      <c r="E19" s="47">
        <f t="shared" si="5"/>
        <v>109734</v>
      </c>
      <c r="F19" s="46">
        <f t="shared" si="5"/>
        <v>0.9999999999999999</v>
      </c>
      <c r="G19" s="47">
        <f t="shared" si="5"/>
        <v>67531</v>
      </c>
      <c r="H19" s="46">
        <f t="shared" si="5"/>
        <v>1</v>
      </c>
      <c r="I19" s="47">
        <f>SUM(I7:I18)</f>
        <v>2676539</v>
      </c>
      <c r="J19" s="46">
        <f>SUM(J7:J18)</f>
        <v>1.0000000000000002</v>
      </c>
    </row>
    <row r="20" spans="2:10" s="29" customFormat="1" ht="14.25" customHeight="1" thickBot="1">
      <c r="B20" s="66" t="s">
        <v>28</v>
      </c>
      <c r="C20" s="126">
        <v>438</v>
      </c>
      <c r="D20" s="127"/>
      <c r="E20" s="126">
        <v>624</v>
      </c>
      <c r="F20" s="127"/>
      <c r="G20" s="126">
        <v>753</v>
      </c>
      <c r="H20" s="127"/>
      <c r="I20" s="126">
        <v>453</v>
      </c>
      <c r="J20" s="127"/>
    </row>
    <row r="21" spans="2:10" s="29" customFormat="1" ht="14.25" customHeight="1" thickBot="1">
      <c r="B21" s="66" t="s">
        <v>29</v>
      </c>
      <c r="C21" s="126">
        <v>863</v>
      </c>
      <c r="D21" s="127"/>
      <c r="E21" s="126">
        <v>811</v>
      </c>
      <c r="F21" s="127"/>
      <c r="G21" s="126">
        <v>1233</v>
      </c>
      <c r="H21" s="127"/>
      <c r="I21" s="126">
        <v>869</v>
      </c>
      <c r="J21" s="127"/>
    </row>
    <row r="22" spans="2:10" s="29" customFormat="1" ht="14.25" customHeight="1" thickBot="1">
      <c r="B22" s="66" t="s">
        <v>48</v>
      </c>
      <c r="C22" s="126">
        <v>1045</v>
      </c>
      <c r="D22" s="127"/>
      <c r="E22" s="126">
        <v>1010</v>
      </c>
      <c r="F22" s="127"/>
      <c r="G22" s="126">
        <v>1502</v>
      </c>
      <c r="H22" s="127"/>
      <c r="I22" s="126">
        <v>1049</v>
      </c>
      <c r="J22" s="127"/>
    </row>
    <row r="23" spans="2:10" s="29" customFormat="1" ht="14.25" thickBot="1">
      <c r="B23" s="66" t="s">
        <v>30</v>
      </c>
      <c r="C23" s="126">
        <v>1271</v>
      </c>
      <c r="D23" s="127"/>
      <c r="E23" s="126">
        <v>1164</v>
      </c>
      <c r="F23" s="127"/>
      <c r="G23" s="126">
        <v>1948</v>
      </c>
      <c r="H23" s="127"/>
      <c r="I23" s="126">
        <v>1286</v>
      </c>
      <c r="J23" s="127"/>
    </row>
    <row r="24" spans="2:10" s="29" customFormat="1" ht="14.25" thickBot="1">
      <c r="B24" s="66" t="s">
        <v>31</v>
      </c>
      <c r="C24" s="126">
        <v>2189</v>
      </c>
      <c r="D24" s="127"/>
      <c r="E24" s="126">
        <v>1833</v>
      </c>
      <c r="F24" s="127"/>
      <c r="G24" s="126">
        <v>3329</v>
      </c>
      <c r="H24" s="127"/>
      <c r="I24" s="126">
        <v>2221</v>
      </c>
      <c r="J24" s="127"/>
    </row>
    <row r="25" spans="2:10" ht="14.25" thickBot="1">
      <c r="B25" s="66" t="s">
        <v>62</v>
      </c>
      <c r="C25" s="126">
        <v>1156</v>
      </c>
      <c r="D25" s="127"/>
      <c r="E25" s="126">
        <v>1072</v>
      </c>
      <c r="F25" s="127"/>
      <c r="G25" s="126">
        <v>1725</v>
      </c>
      <c r="H25" s="127"/>
      <c r="I25" s="126">
        <v>1167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H39" sqref="H39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136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59880</v>
      </c>
      <c r="D7" s="63">
        <f>C7/$C$18</f>
        <v>0.02520178685214194</v>
      </c>
      <c r="E7" s="42">
        <v>2282</v>
      </c>
      <c r="F7" s="64">
        <f aca="true" t="shared" si="0" ref="F7:F17">E7/$E$18</f>
        <v>0.0261625240759424</v>
      </c>
      <c r="G7" s="42">
        <v>778</v>
      </c>
      <c r="H7" s="64">
        <f aca="true" t="shared" si="1" ref="H7:H17">G7/$G$18</f>
        <v>0.010864100988661118</v>
      </c>
      <c r="I7" s="42">
        <f>C7+E7+G7</f>
        <v>62940</v>
      </c>
      <c r="J7" s="64">
        <f>I7/$I$18</f>
        <v>0.024829793227076232</v>
      </c>
      <c r="K7" s="108"/>
    </row>
    <row r="8" spans="2:11" ht="13.5" customHeight="1">
      <c r="B8" s="31" t="s">
        <v>38</v>
      </c>
      <c r="C8" s="45">
        <v>270370</v>
      </c>
      <c r="D8" s="63">
        <f aca="true" t="shared" si="2" ref="D8:D17">C8/$C$18</f>
        <v>0.11379103392140308</v>
      </c>
      <c r="E8" s="43">
        <v>11438</v>
      </c>
      <c r="F8" s="63">
        <f t="shared" si="0"/>
        <v>0.131133632945061</v>
      </c>
      <c r="G8" s="43">
        <v>2500</v>
      </c>
      <c r="H8" s="63">
        <f t="shared" si="1"/>
        <v>0.034910350220633414</v>
      </c>
      <c r="I8" s="43">
        <f aca="true" t="shared" si="3" ref="I8:I17">C8+E8+G8</f>
        <v>284308</v>
      </c>
      <c r="J8" s="63">
        <f aca="true" t="shared" si="4" ref="J8:J17">I8/$I$18</f>
        <v>0.11215933989201762</v>
      </c>
      <c r="K8" s="108"/>
    </row>
    <row r="9" spans="2:11" ht="13.5" customHeight="1">
      <c r="B9" s="31" t="s">
        <v>39</v>
      </c>
      <c r="C9" s="45">
        <v>195146</v>
      </c>
      <c r="D9" s="63">
        <f t="shared" si="2"/>
        <v>0.08213139440628076</v>
      </c>
      <c r="E9" s="43">
        <v>8358</v>
      </c>
      <c r="F9" s="63">
        <f t="shared" si="0"/>
        <v>0.09582225075667247</v>
      </c>
      <c r="G9" s="43">
        <v>2251</v>
      </c>
      <c r="H9" s="63">
        <f t="shared" si="1"/>
        <v>0.031433279338658325</v>
      </c>
      <c r="I9" s="43">
        <f t="shared" si="3"/>
        <v>205755</v>
      </c>
      <c r="J9" s="63">
        <f t="shared" si="4"/>
        <v>0.08117022728689338</v>
      </c>
      <c r="K9" s="108"/>
    </row>
    <row r="10" spans="2:11" ht="13.5" customHeight="1">
      <c r="B10" s="31" t="s">
        <v>40</v>
      </c>
      <c r="C10" s="45">
        <v>283272</v>
      </c>
      <c r="D10" s="63">
        <f t="shared" si="2"/>
        <v>0.11922111832297849</v>
      </c>
      <c r="E10" s="43">
        <v>11615</v>
      </c>
      <c r="F10" s="63">
        <f t="shared" si="0"/>
        <v>0.13316289094744566</v>
      </c>
      <c r="G10" s="43">
        <v>5089</v>
      </c>
      <c r="H10" s="63">
        <f t="shared" si="1"/>
        <v>0.07106350890912137</v>
      </c>
      <c r="I10" s="43">
        <f t="shared" si="3"/>
        <v>299976</v>
      </c>
      <c r="J10" s="63">
        <f t="shared" si="4"/>
        <v>0.11834035673793167</v>
      </c>
      <c r="K10" s="108"/>
    </row>
    <row r="11" spans="2:11" ht="13.5" customHeight="1">
      <c r="B11" s="31" t="s">
        <v>41</v>
      </c>
      <c r="C11" s="45">
        <v>423411</v>
      </c>
      <c r="D11" s="63">
        <f t="shared" si="2"/>
        <v>0.1782016328131642</v>
      </c>
      <c r="E11" s="43">
        <v>17599</v>
      </c>
      <c r="F11" s="63">
        <f t="shared" si="0"/>
        <v>0.20176786205631478</v>
      </c>
      <c r="G11" s="43">
        <v>11707</v>
      </c>
      <c r="H11" s="63">
        <f t="shared" si="1"/>
        <v>0.16347818801318215</v>
      </c>
      <c r="I11" s="43">
        <f t="shared" si="3"/>
        <v>452717</v>
      </c>
      <c r="J11" s="63">
        <f t="shared" si="4"/>
        <v>0.17859659199844724</v>
      </c>
      <c r="K11" s="108"/>
    </row>
    <row r="12" spans="2:11" ht="13.5" customHeight="1">
      <c r="B12" s="31" t="s">
        <v>42</v>
      </c>
      <c r="C12" s="45">
        <v>339440</v>
      </c>
      <c r="D12" s="63">
        <f t="shared" si="2"/>
        <v>0.14286063007834102</v>
      </c>
      <c r="E12" s="43">
        <v>13442</v>
      </c>
      <c r="F12" s="63">
        <f t="shared" si="0"/>
        <v>0.15410896083646702</v>
      </c>
      <c r="G12" s="43">
        <v>12717</v>
      </c>
      <c r="H12" s="63">
        <f t="shared" si="1"/>
        <v>0.17758196950231805</v>
      </c>
      <c r="I12" s="43">
        <f t="shared" si="3"/>
        <v>365599</v>
      </c>
      <c r="J12" s="63">
        <f t="shared" si="4"/>
        <v>0.1442285918974554</v>
      </c>
      <c r="K12" s="108"/>
    </row>
    <row r="13" spans="2:11" ht="13.5" customHeight="1">
      <c r="B13" s="31" t="s">
        <v>43</v>
      </c>
      <c r="C13" s="45">
        <v>218831</v>
      </c>
      <c r="D13" s="63">
        <f t="shared" si="2"/>
        <v>0.09209973645025173</v>
      </c>
      <c r="E13" s="43">
        <v>7925</v>
      </c>
      <c r="F13" s="63">
        <f t="shared" si="0"/>
        <v>0.09085802072823994</v>
      </c>
      <c r="G13" s="43">
        <v>9709</v>
      </c>
      <c r="H13" s="63">
        <f t="shared" si="1"/>
        <v>0.13557783611685192</v>
      </c>
      <c r="I13" s="43">
        <f t="shared" si="3"/>
        <v>236465</v>
      </c>
      <c r="J13" s="63">
        <f t="shared" si="4"/>
        <v>0.09328530434446426</v>
      </c>
      <c r="K13" s="108"/>
    </row>
    <row r="14" spans="2:11" ht="13.5" customHeight="1">
      <c r="B14" s="31" t="s">
        <v>44</v>
      </c>
      <c r="C14" s="45">
        <v>138295</v>
      </c>
      <c r="D14" s="63">
        <f t="shared" si="2"/>
        <v>0.058204427400083</v>
      </c>
      <c r="E14" s="43">
        <v>4342</v>
      </c>
      <c r="F14" s="63">
        <f t="shared" si="0"/>
        <v>0.04977987709804641</v>
      </c>
      <c r="G14" s="43">
        <v>6573</v>
      </c>
      <c r="H14" s="63">
        <f t="shared" si="1"/>
        <v>0.09178629280008938</v>
      </c>
      <c r="I14" s="43">
        <f t="shared" si="3"/>
        <v>149210</v>
      </c>
      <c r="J14" s="63">
        <f t="shared" si="4"/>
        <v>0.05886325782351516</v>
      </c>
      <c r="K14" s="108"/>
    </row>
    <row r="15" spans="2:11" ht="13.5" customHeight="1">
      <c r="B15" s="31" t="s">
        <v>45</v>
      </c>
      <c r="C15" s="45">
        <v>155672</v>
      </c>
      <c r="D15" s="63">
        <f t="shared" si="2"/>
        <v>0.06551791187118637</v>
      </c>
      <c r="E15" s="43">
        <v>4638</v>
      </c>
      <c r="F15" s="63">
        <f t="shared" si="0"/>
        <v>0.053173438503164264</v>
      </c>
      <c r="G15" s="43">
        <v>8395</v>
      </c>
      <c r="H15" s="63">
        <f t="shared" si="1"/>
        <v>0.117228956040887</v>
      </c>
      <c r="I15" s="43">
        <f t="shared" si="3"/>
        <v>168705</v>
      </c>
      <c r="J15" s="63">
        <f t="shared" si="4"/>
        <v>0.06655402393349055</v>
      </c>
      <c r="K15" s="108"/>
    </row>
    <row r="16" spans="2:11" ht="13.5" customHeight="1">
      <c r="B16" s="31" t="s">
        <v>46</v>
      </c>
      <c r="C16" s="45">
        <v>139480</v>
      </c>
      <c r="D16" s="63">
        <f t="shared" si="2"/>
        <v>0.05870316015592448</v>
      </c>
      <c r="E16" s="43">
        <v>3373</v>
      </c>
      <c r="F16" s="63">
        <f t="shared" si="0"/>
        <v>0.03867054939007612</v>
      </c>
      <c r="G16" s="43">
        <v>7024</v>
      </c>
      <c r="H16" s="63">
        <f t="shared" si="1"/>
        <v>0.09808411997989164</v>
      </c>
      <c r="I16" s="43">
        <f t="shared" si="3"/>
        <v>149877</v>
      </c>
      <c r="J16" s="63">
        <f t="shared" si="4"/>
        <v>0.05912638893381799</v>
      </c>
      <c r="K16" s="108"/>
    </row>
    <row r="17" spans="2:11" ht="13.5" customHeight="1" thickBot="1">
      <c r="B17" s="31" t="s">
        <v>47</v>
      </c>
      <c r="C17" s="45">
        <v>152225</v>
      </c>
      <c r="D17" s="63">
        <f t="shared" si="2"/>
        <v>0.06406716772824494</v>
      </c>
      <c r="E17" s="43">
        <v>2212</v>
      </c>
      <c r="F17" s="63">
        <f t="shared" si="0"/>
        <v>0.025359992662569934</v>
      </c>
      <c r="G17" s="43">
        <v>4869</v>
      </c>
      <c r="H17" s="63">
        <f t="shared" si="1"/>
        <v>0.06799139808970564</v>
      </c>
      <c r="I17" s="43">
        <f t="shared" si="3"/>
        <v>159306</v>
      </c>
      <c r="J17" s="63">
        <f t="shared" si="4"/>
        <v>0.06284612392489047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2376022</v>
      </c>
      <c r="D18" s="69">
        <f t="shared" si="5"/>
        <v>1</v>
      </c>
      <c r="E18" s="68">
        <f t="shared" si="5"/>
        <v>87224</v>
      </c>
      <c r="F18" s="69">
        <f t="shared" si="5"/>
        <v>1</v>
      </c>
      <c r="G18" s="68">
        <f t="shared" si="5"/>
        <v>71612</v>
      </c>
      <c r="H18" s="69">
        <f t="shared" si="5"/>
        <v>1</v>
      </c>
      <c r="I18" s="68">
        <f t="shared" si="5"/>
        <v>2534858</v>
      </c>
      <c r="J18" s="69">
        <f t="shared" si="5"/>
        <v>1</v>
      </c>
      <c r="K18" s="108"/>
    </row>
    <row r="19" spans="2:11" s="29" customFormat="1" ht="14.25" customHeight="1" thickBot="1">
      <c r="B19" s="65" t="s">
        <v>28</v>
      </c>
      <c r="C19" s="126">
        <v>691</v>
      </c>
      <c r="D19" s="127"/>
      <c r="E19" s="126">
        <v>663</v>
      </c>
      <c r="F19" s="127"/>
      <c r="G19" s="126">
        <v>1033</v>
      </c>
      <c r="H19" s="127"/>
      <c r="I19" s="126">
        <v>696</v>
      </c>
      <c r="J19" s="127"/>
      <c r="K19" s="23"/>
    </row>
    <row r="20" spans="2:11" s="29" customFormat="1" ht="14.25" customHeight="1" thickBot="1">
      <c r="B20" s="66" t="s">
        <v>29</v>
      </c>
      <c r="C20" s="126">
        <v>1338</v>
      </c>
      <c r="D20" s="127"/>
      <c r="E20" s="126">
        <v>1242</v>
      </c>
      <c r="F20" s="127"/>
      <c r="G20" s="126">
        <v>1665</v>
      </c>
      <c r="H20" s="127"/>
      <c r="I20" s="126">
        <v>1348</v>
      </c>
      <c r="J20" s="127"/>
      <c r="K20" s="23"/>
    </row>
    <row r="21" spans="2:11" s="29" customFormat="1" ht="14.25" customHeight="1" thickBot="1">
      <c r="B21" s="66" t="s">
        <v>48</v>
      </c>
      <c r="C21" s="126">
        <v>1722</v>
      </c>
      <c r="D21" s="127"/>
      <c r="E21" s="126">
        <v>1642</v>
      </c>
      <c r="F21" s="127"/>
      <c r="G21" s="126">
        <v>2015</v>
      </c>
      <c r="H21" s="127"/>
      <c r="I21" s="126">
        <v>1728</v>
      </c>
      <c r="J21" s="127"/>
      <c r="K21" s="23"/>
    </row>
    <row r="22" spans="2:11" s="29" customFormat="1" ht="14.25" thickBot="1">
      <c r="B22" s="66" t="s">
        <v>30</v>
      </c>
      <c r="C22" s="126">
        <v>2237</v>
      </c>
      <c r="D22" s="127"/>
      <c r="E22" s="126">
        <v>2016</v>
      </c>
      <c r="F22" s="127"/>
      <c r="G22" s="126">
        <v>2605</v>
      </c>
      <c r="H22" s="127"/>
      <c r="I22" s="126">
        <v>2240</v>
      </c>
      <c r="J22" s="127"/>
      <c r="K22" s="23"/>
    </row>
    <row r="23" spans="2:11" s="29" customFormat="1" ht="14.25" thickBot="1">
      <c r="B23" s="66" t="s">
        <v>31</v>
      </c>
      <c r="C23" s="126">
        <v>4443</v>
      </c>
      <c r="D23" s="127"/>
      <c r="E23" s="126">
        <v>3249</v>
      </c>
      <c r="F23" s="127"/>
      <c r="G23" s="126">
        <v>4394</v>
      </c>
      <c r="H23" s="127"/>
      <c r="I23" s="126">
        <v>4399</v>
      </c>
      <c r="J23" s="127"/>
      <c r="K23" s="23"/>
    </row>
    <row r="24" spans="2:10" ht="14.25" thickBot="1">
      <c r="B24" s="66" t="s">
        <v>92</v>
      </c>
      <c r="C24" s="126">
        <v>2014</v>
      </c>
      <c r="D24" s="127"/>
      <c r="E24" s="126">
        <v>1748</v>
      </c>
      <c r="F24" s="127"/>
      <c r="G24" s="126">
        <v>2307</v>
      </c>
      <c r="H24" s="127"/>
      <c r="I24" s="126">
        <v>2013</v>
      </c>
      <c r="J24" s="127"/>
    </row>
    <row r="25" ht="10.5" customHeight="1"/>
    <row r="26" ht="12.75">
      <c r="C26" s="116"/>
    </row>
    <row r="27" spans="3:4" ht="12.75">
      <c r="C27" s="108"/>
      <c r="D27" s="116"/>
    </row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H39" sqref="H39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137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37649</v>
      </c>
      <c r="D7" s="63">
        <f aca="true" t="shared" si="0" ref="D7:D18">C7/$C$19</f>
        <v>0.01584539200394609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37649</v>
      </c>
      <c r="J7" s="64">
        <f>I7/$I$19</f>
        <v>0.014852508503434907</v>
      </c>
    </row>
    <row r="8" spans="2:10" ht="13.5" customHeight="1">
      <c r="B8" s="41" t="s">
        <v>51</v>
      </c>
      <c r="C8" s="43">
        <v>116649</v>
      </c>
      <c r="D8" s="63">
        <f t="shared" si="0"/>
        <v>0.049094242393378514</v>
      </c>
      <c r="E8" s="43">
        <v>7</v>
      </c>
      <c r="F8" s="63">
        <f t="shared" si="1"/>
        <v>8.025314133724663E-05</v>
      </c>
      <c r="G8" s="43">
        <v>0</v>
      </c>
      <c r="H8" s="63">
        <f t="shared" si="2"/>
        <v>0</v>
      </c>
      <c r="I8" s="43">
        <f>C8+E8+G8</f>
        <v>116656</v>
      </c>
      <c r="J8" s="63">
        <f aca="true" t="shared" si="3" ref="J8:J18">I8/$I$19</f>
        <v>0.046020723843307985</v>
      </c>
    </row>
    <row r="9" spans="2:10" ht="13.5" customHeight="1">
      <c r="B9" s="41" t="s">
        <v>52</v>
      </c>
      <c r="C9" s="43">
        <v>301598</v>
      </c>
      <c r="D9" s="63">
        <f t="shared" si="0"/>
        <v>0.12693400987027897</v>
      </c>
      <c r="E9" s="43">
        <v>18828</v>
      </c>
      <c r="F9" s="63">
        <f t="shared" si="1"/>
        <v>0.21585802072823992</v>
      </c>
      <c r="G9" s="43">
        <v>3546</v>
      </c>
      <c r="H9" s="63">
        <f t="shared" si="2"/>
        <v>0.049516840752946434</v>
      </c>
      <c r="I9" s="43">
        <f aca="true" t="shared" si="4" ref="I9:I17">C9+E9+G9</f>
        <v>323972</v>
      </c>
      <c r="J9" s="63">
        <f t="shared" si="3"/>
        <v>0.12780676471818145</v>
      </c>
    </row>
    <row r="10" spans="2:10" ht="13.5" customHeight="1">
      <c r="B10" s="41" t="s">
        <v>53</v>
      </c>
      <c r="C10" s="43">
        <v>542347</v>
      </c>
      <c r="D10" s="63">
        <f t="shared" si="0"/>
        <v>0.22825840838174058</v>
      </c>
      <c r="E10" s="43">
        <v>22381</v>
      </c>
      <c r="F10" s="63">
        <f t="shared" si="1"/>
        <v>0.256592222324131</v>
      </c>
      <c r="G10" s="43">
        <v>3751</v>
      </c>
      <c r="H10" s="63">
        <f t="shared" si="2"/>
        <v>0.052379489471038376</v>
      </c>
      <c r="I10" s="43">
        <f t="shared" si="4"/>
        <v>568479</v>
      </c>
      <c r="J10" s="63">
        <f t="shared" si="3"/>
        <v>0.22426463336407798</v>
      </c>
    </row>
    <row r="11" spans="2:10" ht="13.5" customHeight="1">
      <c r="B11" s="41" t="s">
        <v>54</v>
      </c>
      <c r="C11" s="43">
        <v>755079</v>
      </c>
      <c r="D11" s="63">
        <f t="shared" si="0"/>
        <v>0.3177912494076233</v>
      </c>
      <c r="E11" s="43">
        <v>30024</v>
      </c>
      <c r="F11" s="63">
        <f t="shared" si="1"/>
        <v>0.34421718792992756</v>
      </c>
      <c r="G11" s="43">
        <v>11938</v>
      </c>
      <c r="H11" s="63">
        <f t="shared" si="2"/>
        <v>0.16670390437356866</v>
      </c>
      <c r="I11" s="43">
        <f t="shared" si="4"/>
        <v>797041</v>
      </c>
      <c r="J11" s="63">
        <f t="shared" si="3"/>
        <v>0.31443220882589873</v>
      </c>
    </row>
    <row r="12" spans="2:10" ht="13.5" customHeight="1">
      <c r="B12" s="41" t="s">
        <v>55</v>
      </c>
      <c r="C12" s="43">
        <v>246943</v>
      </c>
      <c r="D12" s="63">
        <f t="shared" si="0"/>
        <v>0.10393127673060266</v>
      </c>
      <c r="E12" s="43">
        <v>7437</v>
      </c>
      <c r="F12" s="63">
        <f t="shared" si="1"/>
        <v>0.08526323030358617</v>
      </c>
      <c r="G12" s="43">
        <v>16755</v>
      </c>
      <c r="H12" s="63">
        <f t="shared" si="2"/>
        <v>0.23396916717868513</v>
      </c>
      <c r="I12" s="43">
        <f t="shared" si="4"/>
        <v>271135</v>
      </c>
      <c r="J12" s="63">
        <f t="shared" si="3"/>
        <v>0.10696259908839074</v>
      </c>
    </row>
    <row r="13" spans="2:10" ht="13.5" customHeight="1">
      <c r="B13" s="41" t="s">
        <v>56</v>
      </c>
      <c r="C13" s="43">
        <v>124936</v>
      </c>
      <c r="D13" s="63">
        <f t="shared" si="0"/>
        <v>0.05258200471207758</v>
      </c>
      <c r="E13" s="43">
        <v>3398</v>
      </c>
      <c r="F13" s="63">
        <f t="shared" si="1"/>
        <v>0.03895716775199486</v>
      </c>
      <c r="G13" s="43">
        <v>11879</v>
      </c>
      <c r="H13" s="63">
        <f t="shared" si="2"/>
        <v>0.16588002010836173</v>
      </c>
      <c r="I13" s="43">
        <f t="shared" si="4"/>
        <v>140213</v>
      </c>
      <c r="J13" s="63">
        <f t="shared" si="3"/>
        <v>0.05531394658004511</v>
      </c>
    </row>
    <row r="14" spans="2:10" ht="13.5" customHeight="1">
      <c r="B14" s="41" t="s">
        <v>57</v>
      </c>
      <c r="C14" s="43">
        <v>86676</v>
      </c>
      <c r="D14" s="63">
        <f t="shared" si="0"/>
        <v>0.03647946020701828</v>
      </c>
      <c r="E14" s="43">
        <v>1793</v>
      </c>
      <c r="F14" s="63">
        <f t="shared" si="1"/>
        <v>0.020556268916811886</v>
      </c>
      <c r="G14" s="43">
        <v>7446</v>
      </c>
      <c r="H14" s="63">
        <f t="shared" si="2"/>
        <v>0.10397698709713456</v>
      </c>
      <c r="I14" s="43">
        <f t="shared" si="4"/>
        <v>95915</v>
      </c>
      <c r="J14" s="63">
        <f t="shared" si="3"/>
        <v>0.03783841146131262</v>
      </c>
    </row>
    <row r="15" spans="2:10" ht="13.5" customHeight="1">
      <c r="B15" s="41" t="s">
        <v>58</v>
      </c>
      <c r="C15" s="43">
        <v>54786</v>
      </c>
      <c r="D15" s="63">
        <f t="shared" si="0"/>
        <v>0.023057867309309425</v>
      </c>
      <c r="E15" s="43">
        <v>1101</v>
      </c>
      <c r="F15" s="63">
        <f t="shared" si="1"/>
        <v>0.01262267265890122</v>
      </c>
      <c r="G15" s="43">
        <v>4743</v>
      </c>
      <c r="H15" s="63">
        <f t="shared" si="2"/>
        <v>0.06623191643858571</v>
      </c>
      <c r="I15" s="43">
        <f t="shared" si="4"/>
        <v>60630</v>
      </c>
      <c r="J15" s="63">
        <f t="shared" si="3"/>
        <v>0.023918499576702126</v>
      </c>
    </row>
    <row r="16" spans="2:10" ht="13.5" customHeight="1">
      <c r="B16" s="41" t="s">
        <v>59</v>
      </c>
      <c r="C16" s="43">
        <v>27547</v>
      </c>
      <c r="D16" s="63">
        <f t="shared" si="0"/>
        <v>0.01159374786933791</v>
      </c>
      <c r="E16" s="43">
        <v>712</v>
      </c>
      <c r="F16" s="63">
        <f t="shared" si="1"/>
        <v>0.008162890947445657</v>
      </c>
      <c r="G16" s="43">
        <v>3112</v>
      </c>
      <c r="H16" s="63">
        <f t="shared" si="2"/>
        <v>0.04345640395464447</v>
      </c>
      <c r="I16" s="43">
        <f t="shared" si="4"/>
        <v>31371</v>
      </c>
      <c r="J16" s="63">
        <f t="shared" si="3"/>
        <v>0.012375841171379225</v>
      </c>
    </row>
    <row r="17" spans="2:10" ht="13.5" customHeight="1">
      <c r="B17" s="41" t="s">
        <v>60</v>
      </c>
      <c r="C17" s="43">
        <v>31666</v>
      </c>
      <c r="D17" s="63">
        <f t="shared" si="0"/>
        <v>0.013327317676351482</v>
      </c>
      <c r="E17" s="43">
        <v>734</v>
      </c>
      <c r="F17" s="63">
        <f t="shared" si="1"/>
        <v>0.008415115105934146</v>
      </c>
      <c r="G17" s="43">
        <v>3712</v>
      </c>
      <c r="H17" s="63">
        <f t="shared" si="2"/>
        <v>0.051834888007596495</v>
      </c>
      <c r="I17" s="43">
        <f t="shared" si="4"/>
        <v>36112</v>
      </c>
      <c r="J17" s="63">
        <f t="shared" si="3"/>
        <v>0.014246162901432742</v>
      </c>
    </row>
    <row r="18" spans="2:10" ht="13.5" customHeight="1" thickBot="1">
      <c r="B18" s="41" t="s">
        <v>61</v>
      </c>
      <c r="C18" s="43">
        <v>50146</v>
      </c>
      <c r="D18" s="63">
        <f t="shared" si="0"/>
        <v>0.021105023438335167</v>
      </c>
      <c r="E18" s="43">
        <v>809</v>
      </c>
      <c r="F18" s="63">
        <f t="shared" si="1"/>
        <v>0.00927497019169036</v>
      </c>
      <c r="G18" s="43">
        <v>4730</v>
      </c>
      <c r="H18" s="63">
        <f t="shared" si="2"/>
        <v>0.06605038261743842</v>
      </c>
      <c r="I18" s="43">
        <f>C18+E18+G18</f>
        <v>55685</v>
      </c>
      <c r="J18" s="63">
        <f t="shared" si="3"/>
        <v>0.021967699965836352</v>
      </c>
    </row>
    <row r="19" spans="2:10" ht="17.25" customHeight="1" thickBot="1">
      <c r="B19" s="36" t="s">
        <v>27</v>
      </c>
      <c r="C19" s="47">
        <f aca="true" t="shared" si="5" ref="C19:H19">SUM(C7:C18)</f>
        <v>2376022</v>
      </c>
      <c r="D19" s="46">
        <f t="shared" si="5"/>
        <v>1</v>
      </c>
      <c r="E19" s="47">
        <f t="shared" si="5"/>
        <v>87224</v>
      </c>
      <c r="F19" s="46">
        <f t="shared" si="5"/>
        <v>1</v>
      </c>
      <c r="G19" s="47">
        <f t="shared" si="5"/>
        <v>71612</v>
      </c>
      <c r="H19" s="46">
        <f t="shared" si="5"/>
        <v>0.9999999999999999</v>
      </c>
      <c r="I19" s="47">
        <f>SUM(I7:I18)</f>
        <v>2534858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441</v>
      </c>
      <c r="D20" s="127"/>
      <c r="E20" s="126">
        <v>624</v>
      </c>
      <c r="F20" s="127"/>
      <c r="G20" s="126">
        <v>753</v>
      </c>
      <c r="H20" s="127"/>
      <c r="I20" s="126">
        <v>456</v>
      </c>
      <c r="J20" s="127"/>
    </row>
    <row r="21" spans="2:10" s="29" customFormat="1" ht="14.25" customHeight="1" thickBot="1">
      <c r="B21" s="66" t="s">
        <v>29</v>
      </c>
      <c r="C21" s="126">
        <v>869</v>
      </c>
      <c r="D21" s="127"/>
      <c r="E21" s="126">
        <v>810</v>
      </c>
      <c r="F21" s="127"/>
      <c r="G21" s="126">
        <v>1228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1047</v>
      </c>
      <c r="D22" s="127"/>
      <c r="E22" s="126">
        <v>1014</v>
      </c>
      <c r="F22" s="127"/>
      <c r="G22" s="126">
        <v>1497</v>
      </c>
      <c r="H22" s="127"/>
      <c r="I22" s="126">
        <v>1052</v>
      </c>
      <c r="J22" s="127"/>
    </row>
    <row r="23" spans="2:10" s="29" customFormat="1" ht="14.25" thickBot="1">
      <c r="B23" s="66" t="s">
        <v>30</v>
      </c>
      <c r="C23" s="126">
        <v>1271</v>
      </c>
      <c r="D23" s="127"/>
      <c r="E23" s="126">
        <v>1170</v>
      </c>
      <c r="F23" s="127"/>
      <c r="G23" s="126">
        <v>1938</v>
      </c>
      <c r="H23" s="127"/>
      <c r="I23" s="126">
        <v>1291</v>
      </c>
      <c r="J23" s="127"/>
    </row>
    <row r="24" spans="2:10" s="29" customFormat="1" ht="14.25" thickBot="1">
      <c r="B24" s="66" t="s">
        <v>31</v>
      </c>
      <c r="C24" s="126">
        <v>2190</v>
      </c>
      <c r="D24" s="127"/>
      <c r="E24" s="126">
        <v>1849</v>
      </c>
      <c r="F24" s="127"/>
      <c r="G24" s="126">
        <v>3264</v>
      </c>
      <c r="H24" s="127"/>
      <c r="I24" s="126">
        <v>2228</v>
      </c>
      <c r="J24" s="127"/>
    </row>
    <row r="25" spans="2:10" ht="14.25" thickBot="1">
      <c r="B25" s="66" t="s">
        <v>62</v>
      </c>
      <c r="C25" s="126">
        <v>1159</v>
      </c>
      <c r="D25" s="127"/>
      <c r="E25" s="126">
        <v>1075</v>
      </c>
      <c r="F25" s="127"/>
      <c r="G25" s="126">
        <v>1713</v>
      </c>
      <c r="H25" s="127"/>
      <c r="I25" s="126">
        <v>1172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7"/>
  <sheetViews>
    <sheetView showGridLines="0" zoomScalePageLayoutView="0" workbookViewId="0" topLeftCell="A1">
      <pane xSplit="1" ySplit="4" topLeftCell="B5" activePane="bottomRight" state="frozen"/>
      <selection pane="topLeft" activeCell="AP1" sqref="A1:IV16384"/>
      <selection pane="topRight" activeCell="AP1" sqref="A1:IV16384"/>
      <selection pane="bottomLeft" activeCell="AP1" sqref="A1:IV16384"/>
      <selection pane="bottomRight" activeCell="C51" sqref="C51"/>
    </sheetView>
  </sheetViews>
  <sheetFormatPr defaultColWidth="12" defaultRowHeight="12.75"/>
  <cols>
    <col min="1" max="1" width="28.33203125" style="2" customWidth="1"/>
    <col min="2" max="9" width="12.16015625" style="2" customWidth="1"/>
    <col min="10" max="16384" width="12" style="2" customWidth="1"/>
  </cols>
  <sheetData>
    <row r="1" ht="19.5" customHeight="1">
      <c r="A1" s="10" t="s">
        <v>20</v>
      </c>
    </row>
    <row r="2" s="8" customFormat="1" ht="12">
      <c r="A2" s="7" t="s">
        <v>9</v>
      </c>
    </row>
    <row r="3" spans="1:9" s="6" customFormat="1" ht="12.75">
      <c r="A3" s="8" t="s">
        <v>3</v>
      </c>
      <c r="B3" s="5"/>
      <c r="C3" s="5"/>
      <c r="D3" s="5"/>
      <c r="E3" s="5"/>
      <c r="F3" s="5"/>
      <c r="G3" s="5"/>
      <c r="H3" s="5"/>
      <c r="I3" s="5"/>
    </row>
    <row r="4" spans="1:17" s="9" customFormat="1" ht="20.25" customHeight="1">
      <c r="A4" s="18" t="s">
        <v>0</v>
      </c>
      <c r="B4" s="117" t="s">
        <v>22</v>
      </c>
      <c r="C4" s="118"/>
      <c r="D4" s="118"/>
      <c r="E4" s="118"/>
      <c r="F4" s="118"/>
      <c r="G4" s="118"/>
      <c r="H4" s="118"/>
      <c r="I4" s="119"/>
      <c r="J4" s="120" t="s">
        <v>25</v>
      </c>
      <c r="K4" s="121"/>
      <c r="L4" s="121"/>
      <c r="M4" s="121"/>
      <c r="N4" s="121"/>
      <c r="O4" s="121"/>
      <c r="P4" s="121"/>
      <c r="Q4" s="122"/>
    </row>
    <row r="5" spans="1:17" s="9" customFormat="1" ht="19.5" customHeight="1">
      <c r="A5" s="19"/>
      <c r="B5" s="20" t="s">
        <v>14</v>
      </c>
      <c r="C5" s="20" t="s">
        <v>13</v>
      </c>
      <c r="D5" s="20" t="s">
        <v>12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7" t="s">
        <v>14</v>
      </c>
      <c r="K5" s="27" t="s">
        <v>13</v>
      </c>
      <c r="L5" s="27" t="s">
        <v>12</v>
      </c>
      <c r="M5" s="27" t="s">
        <v>15</v>
      </c>
      <c r="N5" s="27" t="s">
        <v>16</v>
      </c>
      <c r="O5" s="27" t="s">
        <v>17</v>
      </c>
      <c r="P5" s="27" t="s">
        <v>18</v>
      </c>
      <c r="Q5" s="27" t="s">
        <v>19</v>
      </c>
    </row>
    <row r="6" spans="1:9" s="12" customFormat="1" ht="12.75">
      <c r="A6" s="11">
        <v>41974</v>
      </c>
      <c r="B6" s="1">
        <v>701</v>
      </c>
      <c r="C6" s="1">
        <v>871</v>
      </c>
      <c r="D6" s="1">
        <v>1350</v>
      </c>
      <c r="E6" s="1">
        <v>1711</v>
      </c>
      <c r="F6" s="1">
        <v>2185</v>
      </c>
      <c r="G6" s="1">
        <v>3149</v>
      </c>
      <c r="H6" s="1">
        <v>4288</v>
      </c>
      <c r="I6" s="1">
        <v>1976</v>
      </c>
    </row>
    <row r="7" spans="1:9" s="12" customFormat="1" ht="12.75">
      <c r="A7" s="11">
        <v>42064</v>
      </c>
      <c r="B7" s="1"/>
      <c r="C7" s="1"/>
      <c r="D7" s="1"/>
      <c r="E7" s="1"/>
      <c r="F7" s="1"/>
      <c r="G7" s="1"/>
      <c r="H7" s="1"/>
      <c r="I7" s="1"/>
    </row>
    <row r="8" spans="1:9" s="12" customFormat="1" ht="12.75">
      <c r="A8" s="11">
        <v>42156</v>
      </c>
      <c r="B8" s="1"/>
      <c r="C8" s="1"/>
      <c r="D8" s="1"/>
      <c r="E8" s="1"/>
      <c r="F8" s="1"/>
      <c r="G8" s="1"/>
      <c r="H8" s="1"/>
      <c r="I8" s="1"/>
    </row>
    <row r="9" spans="2:9" s="12" customFormat="1" ht="12.75">
      <c r="B9" s="1"/>
      <c r="C9" s="1"/>
      <c r="D9" s="1"/>
      <c r="E9" s="1"/>
      <c r="F9" s="1"/>
      <c r="G9" s="1"/>
      <c r="H9" s="1"/>
      <c r="I9" s="1"/>
    </row>
    <row r="10" spans="2:9" s="12" customFormat="1" ht="12.75">
      <c r="B10" s="1"/>
      <c r="C10" s="1"/>
      <c r="D10" s="1"/>
      <c r="E10" s="1"/>
      <c r="F10" s="1"/>
      <c r="G10" s="1"/>
      <c r="H10" s="1"/>
      <c r="I10" s="1"/>
    </row>
    <row r="11" spans="2:9" s="12" customFormat="1" ht="12.75">
      <c r="B11" s="1"/>
      <c r="C11" s="1"/>
      <c r="D11" s="1"/>
      <c r="E11" s="1"/>
      <c r="F11" s="1"/>
      <c r="G11" s="1"/>
      <c r="H11" s="1"/>
      <c r="I11" s="1"/>
    </row>
    <row r="12" spans="2:9" s="12" customFormat="1" ht="12.75">
      <c r="B12" s="1"/>
      <c r="C12" s="1"/>
      <c r="D12" s="1"/>
      <c r="E12" s="1"/>
      <c r="F12" s="1"/>
      <c r="G12" s="1"/>
      <c r="H12" s="1"/>
      <c r="I12" s="1"/>
    </row>
    <row r="13" spans="2:9" s="12" customFormat="1" ht="12.75">
      <c r="B13" s="1"/>
      <c r="C13" s="1"/>
      <c r="D13" s="1"/>
      <c r="E13" s="1"/>
      <c r="F13" s="1"/>
      <c r="G13" s="1"/>
      <c r="H13" s="1"/>
      <c r="I13" s="1"/>
    </row>
    <row r="14" spans="2:9" s="12" customFormat="1" ht="12.75">
      <c r="B14" s="1"/>
      <c r="C14" s="1"/>
      <c r="D14" s="1"/>
      <c r="E14" s="1"/>
      <c r="F14" s="1"/>
      <c r="G14" s="1"/>
      <c r="H14" s="1"/>
      <c r="I14" s="1"/>
    </row>
    <row r="15" spans="2:9" s="12" customFormat="1" ht="12.75">
      <c r="B15" s="1"/>
      <c r="C15" s="1"/>
      <c r="D15" s="1"/>
      <c r="E15" s="1"/>
      <c r="F15" s="1"/>
      <c r="G15" s="1"/>
      <c r="H15" s="1"/>
      <c r="I15" s="1"/>
    </row>
    <row r="16" spans="2:9" s="12" customFormat="1" ht="12.75">
      <c r="B16" s="1"/>
      <c r="C16" s="1"/>
      <c r="D16" s="1"/>
      <c r="E16" s="1"/>
      <c r="F16" s="1"/>
      <c r="G16" s="1"/>
      <c r="H16" s="1"/>
      <c r="I16" s="1"/>
    </row>
    <row r="17" spans="2:9" s="12" customFormat="1" ht="12.75">
      <c r="B17" s="1"/>
      <c r="C17" s="1"/>
      <c r="D17" s="1"/>
      <c r="E17" s="1"/>
      <c r="F17" s="1"/>
      <c r="G17" s="1"/>
      <c r="H17" s="1"/>
      <c r="I17" s="1"/>
    </row>
    <row r="18" spans="2:9" s="12" customFormat="1" ht="12.75">
      <c r="B18" s="1"/>
      <c r="C18" s="1"/>
      <c r="D18" s="1"/>
      <c r="E18" s="1"/>
      <c r="F18" s="1"/>
      <c r="G18" s="1"/>
      <c r="H18" s="1"/>
      <c r="I18" s="1"/>
    </row>
    <row r="19" spans="2:9" s="12" customFormat="1" ht="12.75">
      <c r="B19" s="1"/>
      <c r="C19" s="1"/>
      <c r="D19" s="1"/>
      <c r="E19" s="1"/>
      <c r="F19" s="1"/>
      <c r="G19" s="1"/>
      <c r="H19" s="1"/>
      <c r="I19" s="1"/>
    </row>
    <row r="20" spans="2:9" s="12" customFormat="1" ht="12.75">
      <c r="B20" s="1"/>
      <c r="C20" s="1"/>
      <c r="D20" s="1"/>
      <c r="E20" s="1"/>
      <c r="F20" s="1"/>
      <c r="G20" s="1"/>
      <c r="H20" s="1"/>
      <c r="I20" s="1"/>
    </row>
    <row r="21" spans="2:9" s="12" customFormat="1" ht="12.75">
      <c r="B21" s="1"/>
      <c r="C21" s="1"/>
      <c r="D21" s="1"/>
      <c r="E21" s="1"/>
      <c r="F21" s="1"/>
      <c r="G21" s="1"/>
      <c r="H21" s="1"/>
      <c r="I21" s="1"/>
    </row>
    <row r="22" spans="2:9" s="12" customFormat="1" ht="12.75">
      <c r="B22" s="1"/>
      <c r="C22" s="1"/>
      <c r="D22" s="1"/>
      <c r="E22" s="1"/>
      <c r="F22" s="1"/>
      <c r="G22" s="1"/>
      <c r="H22" s="1"/>
      <c r="I22" s="1"/>
    </row>
    <row r="23" spans="2:9" s="12" customFormat="1" ht="12.75">
      <c r="B23" s="1"/>
      <c r="C23" s="1"/>
      <c r="D23" s="1"/>
      <c r="E23" s="1"/>
      <c r="F23" s="1"/>
      <c r="G23" s="1"/>
      <c r="H23" s="1"/>
      <c r="I23" s="1"/>
    </row>
    <row r="24" spans="2:9" s="12" customFormat="1" ht="12.75">
      <c r="B24" s="1"/>
      <c r="C24" s="1"/>
      <c r="D24" s="1"/>
      <c r="E24" s="1"/>
      <c r="F24" s="1"/>
      <c r="G24" s="1"/>
      <c r="H24" s="1"/>
      <c r="I24" s="1"/>
    </row>
    <row r="25" spans="2:9" s="12" customFormat="1" ht="12.75">
      <c r="B25" s="1"/>
      <c r="C25" s="1"/>
      <c r="D25" s="1"/>
      <c r="E25" s="1"/>
      <c r="F25" s="1"/>
      <c r="G25" s="1"/>
      <c r="H25" s="1"/>
      <c r="I25" s="1"/>
    </row>
    <row r="26" spans="2:9" s="12" customFormat="1" ht="12.75">
      <c r="B26" s="1"/>
      <c r="C26" s="1"/>
      <c r="D26" s="1"/>
      <c r="E26" s="1"/>
      <c r="F26" s="1"/>
      <c r="G26" s="1"/>
      <c r="H26" s="1"/>
      <c r="I26" s="1"/>
    </row>
    <row r="27" spans="2:9" s="12" customFormat="1" ht="12.75">
      <c r="B27" s="1"/>
      <c r="C27" s="1"/>
      <c r="D27" s="1"/>
      <c r="E27" s="1"/>
      <c r="F27" s="1"/>
      <c r="G27" s="1"/>
      <c r="H27" s="1"/>
      <c r="I27" s="1"/>
    </row>
    <row r="28" spans="2:9" s="12" customFormat="1" ht="12.75">
      <c r="B28" s="1"/>
      <c r="C28" s="1"/>
      <c r="D28" s="1"/>
      <c r="E28" s="1"/>
      <c r="F28" s="1"/>
      <c r="G28" s="1"/>
      <c r="H28" s="1"/>
      <c r="I28" s="1"/>
    </row>
    <row r="29" spans="2:9" s="12" customFormat="1" ht="12.75">
      <c r="B29" s="1"/>
      <c r="C29" s="1"/>
      <c r="D29" s="1"/>
      <c r="E29" s="1"/>
      <c r="F29" s="1"/>
      <c r="G29" s="1"/>
      <c r="H29" s="1"/>
      <c r="I29" s="1"/>
    </row>
    <row r="30" spans="2:9" s="12" customFormat="1" ht="12.75">
      <c r="B30" s="1"/>
      <c r="C30" s="1"/>
      <c r="D30" s="1"/>
      <c r="E30" s="1"/>
      <c r="F30" s="1"/>
      <c r="G30" s="1"/>
      <c r="H30" s="1"/>
      <c r="I30" s="1"/>
    </row>
    <row r="31" spans="2:9" s="12" customFormat="1" ht="12.75">
      <c r="B31" s="1"/>
      <c r="C31" s="1"/>
      <c r="D31" s="1"/>
      <c r="E31" s="1"/>
      <c r="F31" s="1"/>
      <c r="G31" s="1"/>
      <c r="H31" s="1"/>
      <c r="I31" s="1"/>
    </row>
    <row r="32" spans="2:9" s="12" customFormat="1" ht="12.75">
      <c r="B32" s="1"/>
      <c r="C32" s="1"/>
      <c r="D32" s="1"/>
      <c r="E32" s="1"/>
      <c r="F32" s="1"/>
      <c r="G32" s="1"/>
      <c r="H32" s="1"/>
      <c r="I32" s="1"/>
    </row>
    <row r="33" spans="2:9" s="12" customFormat="1" ht="12.75">
      <c r="B33" s="1"/>
      <c r="C33" s="1"/>
      <c r="D33" s="1"/>
      <c r="E33" s="1"/>
      <c r="F33" s="1"/>
      <c r="G33" s="1"/>
      <c r="H33" s="1"/>
      <c r="I33" s="1"/>
    </row>
    <row r="34" spans="2:9" s="12" customFormat="1" ht="12.75">
      <c r="B34" s="1"/>
      <c r="C34" s="1"/>
      <c r="D34" s="1"/>
      <c r="E34" s="1"/>
      <c r="F34" s="1"/>
      <c r="G34" s="1"/>
      <c r="H34" s="1"/>
      <c r="I34" s="1"/>
    </row>
    <row r="35" spans="2:9" s="12" customFormat="1" ht="12.75">
      <c r="B35" s="1"/>
      <c r="C35" s="1"/>
      <c r="D35" s="1"/>
      <c r="E35" s="1"/>
      <c r="F35" s="1"/>
      <c r="G35" s="1"/>
      <c r="H35" s="1"/>
      <c r="I35" s="1"/>
    </row>
    <row r="36" spans="2:9" s="12" customFormat="1" ht="12.75">
      <c r="B36" s="1"/>
      <c r="C36" s="1"/>
      <c r="D36" s="1"/>
      <c r="E36" s="1"/>
      <c r="F36" s="1"/>
      <c r="G36" s="1"/>
      <c r="H36" s="1"/>
      <c r="I36" s="1"/>
    </row>
    <row r="37" spans="2:9" s="12" customFormat="1" ht="12.75">
      <c r="B37" s="1"/>
      <c r="C37" s="1"/>
      <c r="D37" s="1"/>
      <c r="E37" s="1"/>
      <c r="F37" s="1"/>
      <c r="G37" s="1"/>
      <c r="H37" s="1"/>
      <c r="I37" s="1"/>
    </row>
    <row r="38" spans="2:9" s="12" customFormat="1" ht="12.75">
      <c r="B38" s="1"/>
      <c r="C38" s="1"/>
      <c r="D38" s="1"/>
      <c r="E38" s="1"/>
      <c r="F38" s="1"/>
      <c r="G38" s="1"/>
      <c r="H38" s="1"/>
      <c r="I38" s="1"/>
    </row>
    <row r="39" spans="2:9" s="12" customFormat="1" ht="12.75">
      <c r="B39" s="1"/>
      <c r="C39" s="1"/>
      <c r="D39" s="1"/>
      <c r="E39" s="1"/>
      <c r="F39" s="1"/>
      <c r="G39" s="1"/>
      <c r="H39" s="1"/>
      <c r="I39" s="1"/>
    </row>
    <row r="40" spans="2:9" s="12" customFormat="1" ht="12.75">
      <c r="B40" s="1"/>
      <c r="C40" s="1"/>
      <c r="D40" s="1"/>
      <c r="E40" s="1"/>
      <c r="F40" s="1"/>
      <c r="G40" s="1"/>
      <c r="H40" s="1"/>
      <c r="I40" s="1"/>
    </row>
    <row r="41" spans="2:9" s="12" customFormat="1" ht="12.75">
      <c r="B41" s="1"/>
      <c r="C41" s="1"/>
      <c r="D41" s="1"/>
      <c r="E41" s="1"/>
      <c r="F41" s="1"/>
      <c r="G41" s="1"/>
      <c r="H41" s="1"/>
      <c r="I41" s="1"/>
    </row>
    <row r="42" spans="2:9" s="12" customFormat="1" ht="12.75">
      <c r="B42" s="1"/>
      <c r="C42" s="1"/>
      <c r="D42" s="1"/>
      <c r="E42" s="1"/>
      <c r="F42" s="1"/>
      <c r="G42" s="1"/>
      <c r="H42" s="1"/>
      <c r="I42" s="1"/>
    </row>
    <row r="43" spans="2:9" s="12" customFormat="1" ht="12.75">
      <c r="B43" s="1"/>
      <c r="C43" s="1"/>
      <c r="D43" s="1"/>
      <c r="E43" s="1"/>
      <c r="F43" s="1"/>
      <c r="G43" s="1"/>
      <c r="H43" s="1"/>
      <c r="I43" s="1"/>
    </row>
    <row r="44" spans="2:9" s="12" customFormat="1" ht="12.75">
      <c r="B44" s="1"/>
      <c r="C44" s="1"/>
      <c r="D44" s="1"/>
      <c r="E44" s="1"/>
      <c r="F44" s="1"/>
      <c r="G44" s="1"/>
      <c r="H44" s="1"/>
      <c r="I44" s="1"/>
    </row>
    <row r="45" spans="2:9" s="12" customFormat="1" ht="12.75">
      <c r="B45" s="1"/>
      <c r="C45" s="1"/>
      <c r="D45" s="1"/>
      <c r="E45" s="1"/>
      <c r="F45" s="1"/>
      <c r="G45" s="1"/>
      <c r="H45" s="1"/>
      <c r="I45" s="1"/>
    </row>
    <row r="46" spans="2:9" s="12" customFormat="1" ht="12.75">
      <c r="B46" s="1"/>
      <c r="C46" s="1"/>
      <c r="D46" s="1"/>
      <c r="E46" s="1"/>
      <c r="F46" s="1"/>
      <c r="G46" s="1"/>
      <c r="H46" s="1"/>
      <c r="I46" s="1"/>
    </row>
    <row r="47" spans="2:9" s="12" customFormat="1" ht="12.75">
      <c r="B47" s="1"/>
      <c r="C47" s="1"/>
      <c r="D47" s="1"/>
      <c r="E47" s="1"/>
      <c r="F47" s="1"/>
      <c r="G47" s="1"/>
      <c r="H47" s="1"/>
      <c r="I47" s="1"/>
    </row>
    <row r="48" spans="2:9" s="12" customFormat="1" ht="12.75">
      <c r="B48" s="1"/>
      <c r="C48" s="1"/>
      <c r="D48" s="1"/>
      <c r="E48" s="1"/>
      <c r="F48" s="1"/>
      <c r="G48" s="1"/>
      <c r="H48" s="1"/>
      <c r="I48" s="1"/>
    </row>
    <row r="49" spans="2:9" s="12" customFormat="1" ht="12.75">
      <c r="B49" s="1"/>
      <c r="C49" s="1"/>
      <c r="D49" s="1"/>
      <c r="E49" s="1"/>
      <c r="F49" s="1"/>
      <c r="G49" s="1"/>
      <c r="H49" s="1"/>
      <c r="I49" s="1"/>
    </row>
    <row r="50" spans="2:9" s="12" customFormat="1" ht="12.75">
      <c r="B50" s="1"/>
      <c r="C50" s="1"/>
      <c r="D50" s="1"/>
      <c r="E50" s="1"/>
      <c r="F50" s="1"/>
      <c r="G50" s="1"/>
      <c r="H50" s="1"/>
      <c r="I50" s="1"/>
    </row>
    <row r="51" spans="2:9" s="12" customFormat="1" ht="12.75">
      <c r="B51" s="1"/>
      <c r="C51" s="1"/>
      <c r="D51" s="1"/>
      <c r="E51" s="1"/>
      <c r="F51" s="1"/>
      <c r="G51" s="1"/>
      <c r="H51" s="1"/>
      <c r="I51" s="1"/>
    </row>
    <row r="52" spans="2:9" s="12" customFormat="1" ht="12.75">
      <c r="B52" s="1"/>
      <c r="C52" s="1"/>
      <c r="D52" s="1"/>
      <c r="E52" s="1"/>
      <c r="F52" s="1"/>
      <c r="G52" s="1"/>
      <c r="H52" s="1"/>
      <c r="I52" s="1"/>
    </row>
    <row r="53" spans="2:9" s="12" customFormat="1" ht="12.75">
      <c r="B53" s="1"/>
      <c r="C53" s="1"/>
      <c r="D53" s="1"/>
      <c r="E53" s="1"/>
      <c r="F53" s="1"/>
      <c r="G53" s="1"/>
      <c r="H53" s="1"/>
      <c r="I53" s="1"/>
    </row>
    <row r="54" spans="2:9" s="12" customFormat="1" ht="12.75">
      <c r="B54" s="1"/>
      <c r="C54" s="1"/>
      <c r="D54" s="1"/>
      <c r="E54" s="1"/>
      <c r="F54" s="1"/>
      <c r="G54" s="1"/>
      <c r="H54" s="1"/>
      <c r="I54" s="1"/>
    </row>
    <row r="55" spans="2:9" s="12" customFormat="1" ht="12.75">
      <c r="B55" s="1"/>
      <c r="C55" s="1"/>
      <c r="D55" s="1"/>
      <c r="E55" s="1"/>
      <c r="F55" s="1"/>
      <c r="G55" s="1"/>
      <c r="H55" s="1"/>
      <c r="I55" s="1"/>
    </row>
    <row r="56" spans="2:9" s="12" customFormat="1" ht="12.75">
      <c r="B56" s="1"/>
      <c r="C56" s="1"/>
      <c r="D56" s="1"/>
      <c r="E56" s="1"/>
      <c r="F56" s="1"/>
      <c r="G56" s="1"/>
      <c r="H56" s="1"/>
      <c r="I56" s="1"/>
    </row>
    <row r="57" spans="2:9" s="12" customFormat="1" ht="12.75">
      <c r="B57" s="1"/>
      <c r="C57" s="1"/>
      <c r="D57" s="1"/>
      <c r="E57" s="1"/>
      <c r="F57" s="1"/>
      <c r="G57" s="1"/>
      <c r="H57" s="1"/>
      <c r="I57" s="1"/>
    </row>
    <row r="58" spans="2:9" s="12" customFormat="1" ht="12.75">
      <c r="B58" s="1"/>
      <c r="C58" s="1"/>
      <c r="D58" s="1"/>
      <c r="E58" s="1"/>
      <c r="F58" s="1"/>
      <c r="G58" s="1"/>
      <c r="H58" s="1"/>
      <c r="I58" s="1"/>
    </row>
    <row r="59" spans="2:9" s="12" customFormat="1" ht="12.75">
      <c r="B59" s="1"/>
      <c r="C59" s="1"/>
      <c r="D59" s="1"/>
      <c r="E59" s="1"/>
      <c r="F59" s="1"/>
      <c r="G59" s="1"/>
      <c r="H59" s="1"/>
      <c r="I59" s="1"/>
    </row>
    <row r="60" spans="2:9" s="12" customFormat="1" ht="12.75">
      <c r="B60" s="1"/>
      <c r="C60" s="1"/>
      <c r="D60" s="1"/>
      <c r="E60" s="1"/>
      <c r="F60" s="1"/>
      <c r="G60" s="1"/>
      <c r="H60" s="1"/>
      <c r="I60" s="1"/>
    </row>
    <row r="61" spans="2:9" s="12" customFormat="1" ht="12.75">
      <c r="B61" s="1"/>
      <c r="C61" s="1"/>
      <c r="D61" s="1"/>
      <c r="E61" s="1"/>
      <c r="F61" s="1"/>
      <c r="G61" s="1"/>
      <c r="H61" s="1"/>
      <c r="I61" s="1"/>
    </row>
    <row r="62" spans="2:9" s="12" customFormat="1" ht="12.75">
      <c r="B62" s="1"/>
      <c r="C62" s="1"/>
      <c r="D62" s="1"/>
      <c r="E62" s="1"/>
      <c r="F62" s="1"/>
      <c r="G62" s="1"/>
      <c r="H62" s="1"/>
      <c r="I62" s="1"/>
    </row>
    <row r="63" spans="2:9" s="12" customFormat="1" ht="12.75">
      <c r="B63" s="1"/>
      <c r="C63" s="1"/>
      <c r="D63" s="1"/>
      <c r="E63" s="1"/>
      <c r="F63" s="1"/>
      <c r="G63" s="1"/>
      <c r="H63" s="1"/>
      <c r="I63" s="1"/>
    </row>
    <row r="64" spans="2:9" s="12" customFormat="1" ht="12.75">
      <c r="B64" s="1"/>
      <c r="C64" s="1"/>
      <c r="D64" s="1"/>
      <c r="E64" s="1"/>
      <c r="F64" s="1"/>
      <c r="G64" s="1"/>
      <c r="H64" s="1"/>
      <c r="I64" s="1"/>
    </row>
    <row r="65" spans="2:9" s="12" customFormat="1" ht="12.75">
      <c r="B65" s="1"/>
      <c r="C65" s="1"/>
      <c r="D65" s="1"/>
      <c r="E65" s="1"/>
      <c r="F65" s="1"/>
      <c r="G65" s="1"/>
      <c r="H65" s="1"/>
      <c r="I65" s="1"/>
    </row>
    <row r="66" spans="2:9" s="12" customFormat="1" ht="12.75">
      <c r="B66" s="1"/>
      <c r="C66" s="1"/>
      <c r="D66" s="1"/>
      <c r="E66" s="1"/>
      <c r="F66" s="1"/>
      <c r="G66" s="1"/>
      <c r="H66" s="1"/>
      <c r="I66" s="1"/>
    </row>
    <row r="67" spans="2:9" s="12" customFormat="1" ht="12.75">
      <c r="B67" s="1"/>
      <c r="C67" s="1"/>
      <c r="D67" s="1"/>
      <c r="E67" s="1"/>
      <c r="F67" s="1"/>
      <c r="G67" s="1"/>
      <c r="H67" s="1"/>
      <c r="I67" s="1"/>
    </row>
    <row r="68" spans="1:9" ht="12.75">
      <c r="A68" s="3"/>
      <c r="B68" s="4"/>
      <c r="C68" s="4"/>
      <c r="D68" s="4"/>
      <c r="E68" s="4"/>
      <c r="F68" s="4"/>
      <c r="G68" s="4"/>
      <c r="H68" s="4"/>
      <c r="I68" s="4"/>
    </row>
    <row r="69" spans="1:9" ht="12.75">
      <c r="A69" s="3"/>
      <c r="B69" s="4"/>
      <c r="C69" s="4"/>
      <c r="D69" s="4"/>
      <c r="E69" s="4"/>
      <c r="F69" s="4"/>
      <c r="G69" s="4"/>
      <c r="H69" s="4"/>
      <c r="I69" s="4"/>
    </row>
    <row r="70" spans="1:9" ht="12.75">
      <c r="A70" s="3"/>
      <c r="B70" s="4"/>
      <c r="C70" s="4"/>
      <c r="D70" s="4"/>
      <c r="E70" s="4"/>
      <c r="F70" s="4"/>
      <c r="G70" s="4"/>
      <c r="H70" s="4"/>
      <c r="I70" s="4"/>
    </row>
    <row r="71" spans="1:9" ht="12.75">
      <c r="A71" s="3"/>
      <c r="B71" s="4"/>
      <c r="C71" s="4"/>
      <c r="D71" s="4"/>
      <c r="E71" s="4"/>
      <c r="F71" s="4"/>
      <c r="G71" s="4"/>
      <c r="H71" s="4"/>
      <c r="I71" s="4"/>
    </row>
    <row r="72" spans="1:9" ht="12.75">
      <c r="A72" s="3"/>
      <c r="B72" s="4"/>
      <c r="C72" s="4"/>
      <c r="D72" s="4"/>
      <c r="E72" s="4"/>
      <c r="F72" s="4"/>
      <c r="G72" s="4"/>
      <c r="H72" s="4"/>
      <c r="I72" s="4"/>
    </row>
    <row r="73" spans="1:9" ht="12.75">
      <c r="A73" s="3"/>
      <c r="B73" s="4"/>
      <c r="C73" s="4"/>
      <c r="D73" s="4"/>
      <c r="E73" s="4"/>
      <c r="F73" s="4"/>
      <c r="G73" s="4"/>
      <c r="H73" s="4"/>
      <c r="I73" s="4"/>
    </row>
    <row r="74" spans="1:9" ht="12.75">
      <c r="A74" s="3"/>
      <c r="B74" s="4"/>
      <c r="C74" s="4"/>
      <c r="D74" s="4"/>
      <c r="E74" s="4"/>
      <c r="F74" s="4"/>
      <c r="G74" s="4"/>
      <c r="H74" s="4"/>
      <c r="I74" s="4"/>
    </row>
    <row r="75" spans="1:9" ht="12.75">
      <c r="A75" s="3"/>
      <c r="B75" s="4"/>
      <c r="C75" s="4"/>
      <c r="D75" s="4"/>
      <c r="E75" s="4"/>
      <c r="F75" s="4"/>
      <c r="G75" s="4"/>
      <c r="H75" s="4"/>
      <c r="I75" s="4"/>
    </row>
    <row r="76" spans="1:9" ht="12.75">
      <c r="A76" s="3"/>
      <c r="B76" s="4"/>
      <c r="C76" s="4"/>
      <c r="D76" s="4"/>
      <c r="E76" s="4"/>
      <c r="F76" s="4"/>
      <c r="G76" s="4"/>
      <c r="H76" s="4"/>
      <c r="I76" s="4"/>
    </row>
    <row r="77" spans="1:9" ht="12.75">
      <c r="A77" s="3"/>
      <c r="B77" s="4"/>
      <c r="C77" s="4"/>
      <c r="D77" s="4"/>
      <c r="E77" s="4"/>
      <c r="F77" s="4"/>
      <c r="G77" s="4"/>
      <c r="H77" s="4"/>
      <c r="I77" s="4"/>
    </row>
    <row r="78" spans="1:9" ht="12.75">
      <c r="A78" s="3"/>
      <c r="B78" s="4"/>
      <c r="C78" s="4"/>
      <c r="D78" s="4"/>
      <c r="E78" s="4"/>
      <c r="F78" s="4"/>
      <c r="G78" s="4"/>
      <c r="H78" s="4"/>
      <c r="I78" s="4"/>
    </row>
    <row r="79" spans="1:9" ht="12.75">
      <c r="A79" s="3"/>
      <c r="B79" s="4"/>
      <c r="C79" s="4"/>
      <c r="D79" s="4"/>
      <c r="E79" s="4"/>
      <c r="F79" s="4"/>
      <c r="G79" s="4"/>
      <c r="H79" s="4"/>
      <c r="I79" s="4"/>
    </row>
    <row r="80" spans="1:9" ht="12.75">
      <c r="A80" s="3"/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2:9" ht="12.75">
      <c r="B104" s="4"/>
      <c r="C104" s="4"/>
      <c r="D104" s="4"/>
      <c r="E104" s="4"/>
      <c r="F104" s="4"/>
      <c r="G104" s="4"/>
      <c r="H104" s="4"/>
      <c r="I104" s="4"/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12.75">
      <c r="B110" s="4"/>
      <c r="C110" s="4"/>
      <c r="D110" s="4"/>
      <c r="E110" s="4"/>
      <c r="F110" s="4"/>
      <c r="G110" s="4"/>
      <c r="H110" s="4"/>
      <c r="I110" s="4"/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2:9" ht="12.75">
      <c r="B117" s="4"/>
      <c r="C117" s="4"/>
      <c r="D117" s="4"/>
      <c r="E117" s="4"/>
      <c r="F117" s="4"/>
      <c r="G117" s="4"/>
      <c r="H117" s="4"/>
      <c r="I117" s="4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2:9" ht="12.75">
      <c r="B121" s="4"/>
      <c r="C121" s="4"/>
      <c r="D121" s="4"/>
      <c r="E121" s="4"/>
      <c r="F121" s="4"/>
      <c r="G121" s="4"/>
      <c r="H121" s="4"/>
      <c r="I121" s="4"/>
    </row>
    <row r="122" spans="2:9" ht="12.75">
      <c r="B122" s="4"/>
      <c r="C122" s="4"/>
      <c r="D122" s="4"/>
      <c r="E122" s="4"/>
      <c r="F122" s="4"/>
      <c r="G122" s="4"/>
      <c r="H122" s="4"/>
      <c r="I122" s="4"/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2:9" ht="12.75">
      <c r="B124" s="4"/>
      <c r="C124" s="4"/>
      <c r="D124" s="4"/>
      <c r="E124" s="4"/>
      <c r="F124" s="4"/>
      <c r="G124" s="4"/>
      <c r="H124" s="4"/>
      <c r="I124" s="4"/>
    </row>
    <row r="125" spans="2:9" ht="12.75">
      <c r="B125" s="4"/>
      <c r="C125" s="4"/>
      <c r="D125" s="4"/>
      <c r="E125" s="4"/>
      <c r="F125" s="4"/>
      <c r="G125" s="4"/>
      <c r="H125" s="4"/>
      <c r="I125" s="4"/>
    </row>
    <row r="126" spans="2:9" ht="12.75">
      <c r="B126" s="4"/>
      <c r="C126" s="4"/>
      <c r="D126" s="4"/>
      <c r="E126" s="4"/>
      <c r="F126" s="4"/>
      <c r="G126" s="4"/>
      <c r="H126" s="4"/>
      <c r="I126" s="4"/>
    </row>
    <row r="127" spans="2:9" ht="12.75">
      <c r="B127" s="4"/>
      <c r="C127" s="4"/>
      <c r="D127" s="4"/>
      <c r="E127" s="4"/>
      <c r="F127" s="4"/>
      <c r="G127" s="4"/>
      <c r="H127" s="4"/>
      <c r="I127" s="4"/>
    </row>
    <row r="128" spans="2:9" ht="12.75">
      <c r="B128" s="4"/>
      <c r="C128" s="4"/>
      <c r="D128" s="4"/>
      <c r="E128" s="4"/>
      <c r="F128" s="4"/>
      <c r="G128" s="4"/>
      <c r="H128" s="4"/>
      <c r="I128" s="4"/>
    </row>
    <row r="129" spans="2:9" ht="12.75">
      <c r="B129" s="4"/>
      <c r="C129" s="4"/>
      <c r="D129" s="4"/>
      <c r="E129" s="4"/>
      <c r="F129" s="4"/>
      <c r="G129" s="4"/>
      <c r="H129" s="4"/>
      <c r="I129" s="4"/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2:9" ht="12.75">
      <c r="B134" s="4"/>
      <c r="C134" s="4"/>
      <c r="D134" s="4"/>
      <c r="E134" s="4"/>
      <c r="F134" s="4"/>
      <c r="G134" s="4"/>
      <c r="H134" s="4"/>
      <c r="I134" s="4"/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2:9" ht="12.75">
      <c r="B136" s="4"/>
      <c r="C136" s="4"/>
      <c r="D136" s="4"/>
      <c r="E136" s="4"/>
      <c r="F136" s="4"/>
      <c r="G136" s="4"/>
      <c r="H136" s="4"/>
      <c r="I136" s="4"/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2:9" ht="12.75">
      <c r="B138" s="4"/>
      <c r="C138" s="4"/>
      <c r="D138" s="4"/>
      <c r="E138" s="4"/>
      <c r="F138" s="4"/>
      <c r="G138" s="4"/>
      <c r="H138" s="4"/>
      <c r="I138" s="4"/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2:9" ht="12.75">
      <c r="B140" s="4"/>
      <c r="C140" s="4"/>
      <c r="D140" s="4"/>
      <c r="E140" s="4"/>
      <c r="F140" s="4"/>
      <c r="G140" s="4"/>
      <c r="H140" s="4"/>
      <c r="I140" s="4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12.75">
      <c r="B142" s="4"/>
      <c r="C142" s="4"/>
      <c r="D142" s="4"/>
      <c r="E142" s="4"/>
      <c r="F142" s="4"/>
      <c r="G142" s="4"/>
      <c r="H142" s="4"/>
      <c r="I142" s="4"/>
    </row>
    <row r="143" spans="2:9" ht="12.75">
      <c r="B143" s="4"/>
      <c r="C143" s="4"/>
      <c r="D143" s="4"/>
      <c r="E143" s="4"/>
      <c r="F143" s="4"/>
      <c r="G143" s="4"/>
      <c r="H143" s="4"/>
      <c r="I143" s="4"/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2:9" ht="12.75">
      <c r="B147" s="4"/>
      <c r="C147" s="4"/>
      <c r="D147" s="4"/>
      <c r="E147" s="4"/>
      <c r="F147" s="4"/>
      <c r="G147" s="4"/>
      <c r="H147" s="4"/>
      <c r="I147" s="4"/>
    </row>
    <row r="148" spans="2:9" ht="12.75">
      <c r="B148" s="4"/>
      <c r="C148" s="4"/>
      <c r="D148" s="4"/>
      <c r="E148" s="4"/>
      <c r="F148" s="4"/>
      <c r="G148" s="4"/>
      <c r="H148" s="4"/>
      <c r="I148" s="4"/>
    </row>
    <row r="149" spans="2:9" ht="12.75">
      <c r="B149" s="4"/>
      <c r="C149" s="4"/>
      <c r="D149" s="4"/>
      <c r="E149" s="4"/>
      <c r="F149" s="4"/>
      <c r="G149" s="4"/>
      <c r="H149" s="4"/>
      <c r="I149" s="4"/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2:9" ht="12.75">
      <c r="B152" s="4"/>
      <c r="C152" s="4"/>
      <c r="D152" s="4"/>
      <c r="E152" s="4"/>
      <c r="F152" s="4"/>
      <c r="G152" s="4"/>
      <c r="H152" s="4"/>
      <c r="I152" s="4"/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2:9" ht="12.75">
      <c r="B154" s="4"/>
      <c r="C154" s="4"/>
      <c r="D154" s="4"/>
      <c r="E154" s="4"/>
      <c r="F154" s="4"/>
      <c r="G154" s="4"/>
      <c r="H154" s="4"/>
      <c r="I154" s="4"/>
    </row>
    <row r="155" spans="2:9" ht="12.75">
      <c r="B155" s="4"/>
      <c r="C155" s="4"/>
      <c r="D155" s="4"/>
      <c r="E155" s="4"/>
      <c r="F155" s="4"/>
      <c r="G155" s="4"/>
      <c r="H155" s="4"/>
      <c r="I155" s="4"/>
    </row>
    <row r="156" spans="2:9" ht="12.75">
      <c r="B156" s="4"/>
      <c r="C156" s="4"/>
      <c r="D156" s="4"/>
      <c r="E156" s="4"/>
      <c r="F156" s="4"/>
      <c r="G156" s="4"/>
      <c r="H156" s="4"/>
      <c r="I156" s="4"/>
    </row>
    <row r="157" spans="2:9" ht="12.75">
      <c r="B157" s="4"/>
      <c r="C157" s="4"/>
      <c r="D157" s="4"/>
      <c r="E157" s="4"/>
      <c r="F157" s="4"/>
      <c r="G157" s="4"/>
      <c r="H157" s="4"/>
      <c r="I157" s="4"/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2:9" ht="12.75">
      <c r="B159" s="4"/>
      <c r="C159" s="4"/>
      <c r="D159" s="4"/>
      <c r="E159" s="4"/>
      <c r="F159" s="4"/>
      <c r="G159" s="4"/>
      <c r="H159" s="4"/>
      <c r="I159" s="4"/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2:9" ht="12.75">
      <c r="B161" s="4"/>
      <c r="C161" s="4"/>
      <c r="D161" s="4"/>
      <c r="E161" s="4"/>
      <c r="F161" s="4"/>
      <c r="G161" s="4"/>
      <c r="H161" s="4"/>
      <c r="I161" s="4"/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2:9" ht="12.75">
      <c r="B163" s="4"/>
      <c r="C163" s="4"/>
      <c r="D163" s="4"/>
      <c r="E163" s="4"/>
      <c r="F163" s="4"/>
      <c r="G163" s="4"/>
      <c r="H163" s="4"/>
      <c r="I163" s="4"/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2:9" ht="12.75">
      <c r="B165" s="4"/>
      <c r="C165" s="4"/>
      <c r="D165" s="4"/>
      <c r="E165" s="4"/>
      <c r="F165" s="4"/>
      <c r="G165" s="4"/>
      <c r="H165" s="4"/>
      <c r="I165" s="4"/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12.75">
      <c r="B170" s="4"/>
      <c r="C170" s="4"/>
      <c r="D170" s="4"/>
      <c r="E170" s="4"/>
      <c r="F170" s="4"/>
      <c r="G170" s="4"/>
      <c r="H170" s="4"/>
      <c r="I170" s="4"/>
    </row>
    <row r="171" spans="2:9" ht="12.75">
      <c r="B171" s="4"/>
      <c r="C171" s="4"/>
      <c r="D171" s="4"/>
      <c r="E171" s="4"/>
      <c r="F171" s="4"/>
      <c r="G171" s="4"/>
      <c r="H171" s="4"/>
      <c r="I171" s="4"/>
    </row>
    <row r="172" spans="2:9" ht="12.75">
      <c r="B172" s="4"/>
      <c r="C172" s="4"/>
      <c r="D172" s="4"/>
      <c r="E172" s="4"/>
      <c r="F172" s="4"/>
      <c r="G172" s="4"/>
      <c r="H172" s="4"/>
      <c r="I172" s="4"/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2:9" ht="12.75">
      <c r="B174" s="4"/>
      <c r="C174" s="4"/>
      <c r="D174" s="4"/>
      <c r="E174" s="4"/>
      <c r="F174" s="4"/>
      <c r="G174" s="4"/>
      <c r="H174" s="4"/>
      <c r="I174" s="4"/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2:9" ht="12.75">
      <c r="B176" s="4"/>
      <c r="C176" s="4"/>
      <c r="D176" s="4"/>
      <c r="E176" s="4"/>
      <c r="F176" s="4"/>
      <c r="G176" s="4"/>
      <c r="H176" s="4"/>
      <c r="I176" s="4"/>
    </row>
    <row r="177" spans="2:9" ht="12.75">
      <c r="B177" s="4"/>
      <c r="C177" s="4"/>
      <c r="D177" s="4"/>
      <c r="E177" s="4"/>
      <c r="F177" s="4"/>
      <c r="G177" s="4"/>
      <c r="H177" s="4"/>
      <c r="I177" s="4"/>
    </row>
    <row r="178" spans="2:9" ht="12.75">
      <c r="B178" s="4"/>
      <c r="C178" s="4"/>
      <c r="D178" s="4"/>
      <c r="E178" s="4"/>
      <c r="F178" s="4"/>
      <c r="G178" s="4"/>
      <c r="H178" s="4"/>
      <c r="I178" s="4"/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2:9" ht="12.75">
      <c r="B180" s="4"/>
      <c r="C180" s="4"/>
      <c r="D180" s="4"/>
      <c r="E180" s="4"/>
      <c r="F180" s="4"/>
      <c r="G180" s="4"/>
      <c r="H180" s="4"/>
      <c r="I180" s="4"/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2:9" ht="12.75">
      <c r="B182" s="4"/>
      <c r="C182" s="4"/>
      <c r="D182" s="4"/>
      <c r="E182" s="4"/>
      <c r="F182" s="4"/>
      <c r="G182" s="4"/>
      <c r="H182" s="4"/>
      <c r="I182" s="4"/>
    </row>
    <row r="183" spans="2:9" ht="12.75">
      <c r="B183" s="4"/>
      <c r="C183" s="4"/>
      <c r="D183" s="4"/>
      <c r="E183" s="4"/>
      <c r="F183" s="4"/>
      <c r="G183" s="4"/>
      <c r="H183" s="4"/>
      <c r="I183" s="4"/>
    </row>
    <row r="184" spans="2:9" ht="12.75">
      <c r="B184" s="4"/>
      <c r="C184" s="4"/>
      <c r="D184" s="4"/>
      <c r="E184" s="4"/>
      <c r="F184" s="4"/>
      <c r="G184" s="4"/>
      <c r="H184" s="4"/>
      <c r="I184" s="4"/>
    </row>
    <row r="185" spans="2:9" ht="12.75">
      <c r="B185" s="4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/>
      <c r="I186" s="4"/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2:9" ht="12.75">
      <c r="B188" s="4"/>
      <c r="C188" s="4"/>
      <c r="D188" s="4"/>
      <c r="E188" s="4"/>
      <c r="F188" s="4"/>
      <c r="G188" s="4"/>
      <c r="H188" s="4"/>
      <c r="I188" s="4"/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2:9" ht="12.75">
      <c r="B190" s="4"/>
      <c r="C190" s="4"/>
      <c r="D190" s="4"/>
      <c r="E190" s="4"/>
      <c r="F190" s="4"/>
      <c r="G190" s="4"/>
      <c r="H190" s="4"/>
      <c r="I190" s="4"/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2:9" ht="12.75">
      <c r="B192" s="4"/>
      <c r="C192" s="4"/>
      <c r="D192" s="4"/>
      <c r="E192" s="4"/>
      <c r="F192" s="4"/>
      <c r="G192" s="4"/>
      <c r="H192" s="4"/>
      <c r="I192" s="4"/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12.75">
      <c r="B196" s="4"/>
      <c r="C196" s="4"/>
      <c r="D196" s="4"/>
      <c r="E196" s="4"/>
      <c r="F196" s="4"/>
      <c r="G196" s="4"/>
      <c r="H196" s="4"/>
      <c r="I196" s="4"/>
    </row>
    <row r="197" spans="2:9" ht="12.75">
      <c r="B197" s="4"/>
      <c r="C197" s="4"/>
      <c r="D197" s="4"/>
      <c r="E197" s="4"/>
      <c r="F197" s="4"/>
      <c r="G197" s="4"/>
      <c r="H197" s="4"/>
      <c r="I197" s="4"/>
    </row>
    <row r="198" spans="2:9" ht="12.75">
      <c r="B198" s="4"/>
      <c r="C198" s="4"/>
      <c r="D198" s="4"/>
      <c r="E198" s="4"/>
      <c r="F198" s="4"/>
      <c r="G198" s="4"/>
      <c r="H198" s="4"/>
      <c r="I198" s="4"/>
    </row>
    <row r="199" spans="2:9" ht="12.75">
      <c r="B199" s="4"/>
      <c r="C199" s="4"/>
      <c r="D199" s="4"/>
      <c r="E199" s="4"/>
      <c r="F199" s="4"/>
      <c r="G199" s="4"/>
      <c r="H199" s="4"/>
      <c r="I199" s="4"/>
    </row>
    <row r="200" spans="2:9" ht="12.75">
      <c r="B200" s="4"/>
      <c r="C200" s="4"/>
      <c r="D200" s="4"/>
      <c r="E200" s="4"/>
      <c r="F200" s="4"/>
      <c r="G200" s="4"/>
      <c r="H200" s="4"/>
      <c r="I200" s="4"/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2:9" ht="12.75">
      <c r="B202" s="4"/>
      <c r="C202" s="4"/>
      <c r="D202" s="4"/>
      <c r="E202" s="4"/>
      <c r="F202" s="4"/>
      <c r="G202" s="4"/>
      <c r="H202" s="4"/>
      <c r="I202" s="4"/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2:9" ht="12.75">
      <c r="B204" s="4"/>
      <c r="C204" s="4"/>
      <c r="D204" s="4"/>
      <c r="E204" s="4"/>
      <c r="F204" s="4"/>
      <c r="G204" s="4"/>
      <c r="H204" s="4"/>
      <c r="I204" s="4"/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2:9" ht="12.75">
      <c r="B206" s="4"/>
      <c r="C206" s="4"/>
      <c r="D206" s="4"/>
      <c r="E206" s="4"/>
      <c r="F206" s="4"/>
      <c r="G206" s="4"/>
      <c r="H206" s="4"/>
      <c r="I206" s="4"/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2:9" ht="12.75">
      <c r="B208" s="4"/>
      <c r="C208" s="4"/>
      <c r="D208" s="4"/>
      <c r="E208" s="4"/>
      <c r="F208" s="4"/>
      <c r="G208" s="4"/>
      <c r="H208" s="4"/>
      <c r="I208" s="4"/>
    </row>
    <row r="209" spans="2:9" ht="12.75">
      <c r="B209" s="4"/>
      <c r="C209" s="4"/>
      <c r="D209" s="4"/>
      <c r="E209" s="4"/>
      <c r="F209" s="4"/>
      <c r="G209" s="4"/>
      <c r="H209" s="4"/>
      <c r="I209" s="4"/>
    </row>
    <row r="210" spans="2:9" ht="12.75">
      <c r="B210" s="4"/>
      <c r="C210" s="4"/>
      <c r="D210" s="4"/>
      <c r="E210" s="4"/>
      <c r="F210" s="4"/>
      <c r="G210" s="4"/>
      <c r="H210" s="4"/>
      <c r="I210" s="4"/>
    </row>
    <row r="211" spans="2:9" ht="12.75">
      <c r="B211" s="4"/>
      <c r="C211" s="4"/>
      <c r="D211" s="4"/>
      <c r="E211" s="4"/>
      <c r="F211" s="4"/>
      <c r="G211" s="4"/>
      <c r="H211" s="4"/>
      <c r="I211" s="4"/>
    </row>
    <row r="212" spans="2:9" ht="12.75">
      <c r="B212" s="4"/>
      <c r="C212" s="4"/>
      <c r="D212" s="4"/>
      <c r="E212" s="4"/>
      <c r="F212" s="4"/>
      <c r="G212" s="4"/>
      <c r="H212" s="4"/>
      <c r="I212" s="4"/>
    </row>
    <row r="213" spans="2:9" ht="12.75">
      <c r="B213" s="4"/>
      <c r="C213" s="4"/>
      <c r="D213" s="4"/>
      <c r="E213" s="4"/>
      <c r="F213" s="4"/>
      <c r="G213" s="4"/>
      <c r="H213" s="4"/>
      <c r="I213" s="4"/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2:9" ht="12.75">
      <c r="B215" s="4"/>
      <c r="C215" s="4"/>
      <c r="D215" s="4"/>
      <c r="E215" s="4"/>
      <c r="F215" s="4"/>
      <c r="G215" s="4"/>
      <c r="H215" s="4"/>
      <c r="I215" s="4"/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2:9" ht="12.75">
      <c r="B217" s="4"/>
      <c r="C217" s="4"/>
      <c r="D217" s="4"/>
      <c r="E217" s="4"/>
      <c r="F217" s="4"/>
      <c r="G217" s="4"/>
      <c r="H217" s="4"/>
      <c r="I217" s="4"/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2:9" ht="12.75">
      <c r="B219" s="4"/>
      <c r="C219" s="4"/>
      <c r="D219" s="4"/>
      <c r="E219" s="4"/>
      <c r="F219" s="4"/>
      <c r="G219" s="4"/>
      <c r="H219" s="4"/>
      <c r="I219" s="4"/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2:9" ht="12.75">
      <c r="B221" s="4"/>
      <c r="C221" s="4"/>
      <c r="D221" s="4"/>
      <c r="E221" s="4"/>
      <c r="F221" s="4"/>
      <c r="G221" s="4"/>
      <c r="H221" s="4"/>
      <c r="I221" s="4"/>
    </row>
    <row r="222" spans="2:9" ht="12.75">
      <c r="B222" s="4"/>
      <c r="C222" s="4"/>
      <c r="D222" s="4"/>
      <c r="E222" s="4"/>
      <c r="F222" s="4"/>
      <c r="G222" s="4"/>
      <c r="H222" s="4"/>
      <c r="I222" s="4"/>
    </row>
    <row r="223" spans="2:9" ht="12.75">
      <c r="B223" s="4"/>
      <c r="C223" s="4"/>
      <c r="D223" s="4"/>
      <c r="E223" s="4"/>
      <c r="F223" s="4"/>
      <c r="G223" s="4"/>
      <c r="H223" s="4"/>
      <c r="I223" s="4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  <row r="329" spans="2:9" ht="12.75">
      <c r="B329" s="4"/>
      <c r="C329" s="4"/>
      <c r="D329" s="4"/>
      <c r="E329" s="4"/>
      <c r="F329" s="4"/>
      <c r="G329" s="4"/>
      <c r="H329" s="4"/>
      <c r="I329" s="4"/>
    </row>
    <row r="330" spans="2:9" ht="12.75">
      <c r="B330" s="4"/>
      <c r="C330" s="4"/>
      <c r="D330" s="4"/>
      <c r="E330" s="4"/>
      <c r="F330" s="4"/>
      <c r="G330" s="4"/>
      <c r="H330" s="4"/>
      <c r="I330" s="4"/>
    </row>
    <row r="331" spans="2:9" ht="12.75">
      <c r="B331" s="4"/>
      <c r="C331" s="4"/>
      <c r="D331" s="4"/>
      <c r="E331" s="4"/>
      <c r="F331" s="4"/>
      <c r="G331" s="4"/>
      <c r="H331" s="4"/>
      <c r="I331" s="4"/>
    </row>
    <row r="332" spans="2:9" ht="12.75">
      <c r="B332" s="4"/>
      <c r="C332" s="4"/>
      <c r="D332" s="4"/>
      <c r="E332" s="4"/>
      <c r="F332" s="4"/>
      <c r="G332" s="4"/>
      <c r="H332" s="4"/>
      <c r="I332" s="4"/>
    </row>
    <row r="333" spans="2:9" ht="12.75">
      <c r="B333" s="4"/>
      <c r="C333" s="4"/>
      <c r="D333" s="4"/>
      <c r="E333" s="4"/>
      <c r="F333" s="4"/>
      <c r="G333" s="4"/>
      <c r="H333" s="4"/>
      <c r="I333" s="4"/>
    </row>
    <row r="334" spans="2:9" ht="12.75">
      <c r="B334" s="4"/>
      <c r="C334" s="4"/>
      <c r="D334" s="4"/>
      <c r="E334" s="4"/>
      <c r="F334" s="4"/>
      <c r="G334" s="4"/>
      <c r="H334" s="4"/>
      <c r="I334" s="4"/>
    </row>
    <row r="335" spans="2:9" ht="12.75">
      <c r="B335" s="4"/>
      <c r="C335" s="4"/>
      <c r="D335" s="4"/>
      <c r="E335" s="4"/>
      <c r="F335" s="4"/>
      <c r="G335" s="4"/>
      <c r="H335" s="4"/>
      <c r="I335" s="4"/>
    </row>
    <row r="336" spans="2:9" ht="12.75">
      <c r="B336" s="4"/>
      <c r="C336" s="4"/>
      <c r="D336" s="4"/>
      <c r="E336" s="4"/>
      <c r="F336" s="4"/>
      <c r="G336" s="4"/>
      <c r="H336" s="4"/>
      <c r="I336" s="4"/>
    </row>
    <row r="337" spans="2:9" ht="12.75">
      <c r="B337" s="4"/>
      <c r="C337" s="4"/>
      <c r="D337" s="4"/>
      <c r="E337" s="4"/>
      <c r="F337" s="4"/>
      <c r="G337" s="4"/>
      <c r="H337" s="4"/>
      <c r="I337" s="4"/>
    </row>
    <row r="338" spans="2:9" ht="12.75">
      <c r="B338" s="4"/>
      <c r="C338" s="4"/>
      <c r="D338" s="4"/>
      <c r="E338" s="4"/>
      <c r="F338" s="4"/>
      <c r="G338" s="4"/>
      <c r="H338" s="4"/>
      <c r="I338" s="4"/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/>
      <c r="I340" s="4"/>
    </row>
    <row r="341" spans="2:9" ht="12.75">
      <c r="B341" s="4"/>
      <c r="C341" s="4"/>
      <c r="D341" s="4"/>
      <c r="E341" s="4"/>
      <c r="F341" s="4"/>
      <c r="G341" s="4"/>
      <c r="H341" s="4"/>
      <c r="I341" s="4"/>
    </row>
    <row r="342" spans="2:9" ht="12.75">
      <c r="B342" s="4"/>
      <c r="C342" s="4"/>
      <c r="D342" s="4"/>
      <c r="E342" s="4"/>
      <c r="F342" s="4"/>
      <c r="G342" s="4"/>
      <c r="H342" s="4"/>
      <c r="I342" s="4"/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2:9" ht="12.75">
      <c r="B344" s="4"/>
      <c r="C344" s="4"/>
      <c r="D344" s="4"/>
      <c r="E344" s="4"/>
      <c r="F344" s="4"/>
      <c r="G344" s="4"/>
      <c r="H344" s="4"/>
      <c r="I344" s="4"/>
    </row>
    <row r="345" spans="2:9" ht="12.75">
      <c r="B345" s="4"/>
      <c r="C345" s="4"/>
      <c r="D345" s="4"/>
      <c r="E345" s="4"/>
      <c r="F345" s="4"/>
      <c r="G345" s="4"/>
      <c r="H345" s="4"/>
      <c r="I345" s="4"/>
    </row>
    <row r="346" spans="2:9" ht="12.75">
      <c r="B346" s="4"/>
      <c r="C346" s="4"/>
      <c r="D346" s="4"/>
      <c r="E346" s="4"/>
      <c r="F346" s="4"/>
      <c r="G346" s="4"/>
      <c r="H346" s="4"/>
      <c r="I346" s="4"/>
    </row>
    <row r="347" spans="2:9" ht="12.75">
      <c r="B347" s="4"/>
      <c r="C347" s="4"/>
      <c r="D347" s="4"/>
      <c r="E347" s="4"/>
      <c r="F347" s="4"/>
      <c r="G347" s="4"/>
      <c r="H347" s="4"/>
      <c r="I347" s="4"/>
    </row>
    <row r="348" spans="2:9" ht="12.75">
      <c r="B348" s="4"/>
      <c r="C348" s="4"/>
      <c r="D348" s="4"/>
      <c r="E348" s="4"/>
      <c r="F348" s="4"/>
      <c r="G348" s="4"/>
      <c r="H348" s="4"/>
      <c r="I348" s="4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  <row r="370" spans="2:9" ht="12.75">
      <c r="B370" s="4"/>
      <c r="C370" s="4"/>
      <c r="D370" s="4"/>
      <c r="E370" s="4"/>
      <c r="F370" s="4"/>
      <c r="G370" s="4"/>
      <c r="H370" s="4"/>
      <c r="I370" s="4"/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/>
      <c r="I372" s="4"/>
    </row>
    <row r="373" spans="2:9" ht="12.75">
      <c r="B373" s="4"/>
      <c r="C373" s="4"/>
      <c r="D373" s="4"/>
      <c r="E373" s="4"/>
      <c r="F373" s="4"/>
      <c r="G373" s="4"/>
      <c r="H373" s="4"/>
      <c r="I373" s="4"/>
    </row>
    <row r="374" spans="2:9" ht="12.75">
      <c r="B374" s="4"/>
      <c r="C374" s="4"/>
      <c r="D374" s="4"/>
      <c r="E374" s="4"/>
      <c r="F374" s="4"/>
      <c r="G374" s="4"/>
      <c r="H374" s="4"/>
      <c r="I374" s="4"/>
    </row>
    <row r="375" spans="2:9" ht="12.75">
      <c r="B375" s="4"/>
      <c r="C375" s="4"/>
      <c r="D375" s="4"/>
      <c r="E375" s="4"/>
      <c r="F375" s="4"/>
      <c r="G375" s="4"/>
      <c r="H375" s="4"/>
      <c r="I375" s="4"/>
    </row>
    <row r="376" spans="2:9" ht="12.75">
      <c r="B376" s="4"/>
      <c r="C376" s="4"/>
      <c r="D376" s="4"/>
      <c r="E376" s="4"/>
      <c r="F376" s="4"/>
      <c r="G376" s="4"/>
      <c r="H376" s="4"/>
      <c r="I376" s="4"/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2:9" ht="12.75">
      <c r="B378" s="4"/>
      <c r="C378" s="4"/>
      <c r="D378" s="4"/>
      <c r="E378" s="4"/>
      <c r="F378" s="4"/>
      <c r="G378" s="4"/>
      <c r="H378" s="4"/>
      <c r="I378" s="4"/>
    </row>
    <row r="379" spans="2:9" ht="12.75">
      <c r="B379" s="4"/>
      <c r="C379" s="4"/>
      <c r="D379" s="4"/>
      <c r="E379" s="4"/>
      <c r="F379" s="4"/>
      <c r="G379" s="4"/>
      <c r="H379" s="4"/>
      <c r="I379" s="4"/>
    </row>
    <row r="380" spans="2:9" ht="12.75">
      <c r="B380" s="4"/>
      <c r="C380" s="4"/>
      <c r="D380" s="4"/>
      <c r="E380" s="4"/>
      <c r="F380" s="4"/>
      <c r="G380" s="4"/>
      <c r="H380" s="4"/>
      <c r="I380" s="4"/>
    </row>
    <row r="381" spans="2:9" ht="12.75">
      <c r="B381" s="4"/>
      <c r="C381" s="4"/>
      <c r="D381" s="4"/>
      <c r="E381" s="4"/>
      <c r="F381" s="4"/>
      <c r="G381" s="4"/>
      <c r="H381" s="4"/>
      <c r="I381" s="4"/>
    </row>
    <row r="382" spans="2:9" ht="12.75">
      <c r="B382" s="4"/>
      <c r="C382" s="4"/>
      <c r="D382" s="4"/>
      <c r="E382" s="4"/>
      <c r="F382" s="4"/>
      <c r="G382" s="4"/>
      <c r="H382" s="4"/>
      <c r="I382" s="4"/>
    </row>
    <row r="383" spans="2:9" ht="12.75">
      <c r="B383" s="4"/>
      <c r="C383" s="4"/>
      <c r="D383" s="4"/>
      <c r="E383" s="4"/>
      <c r="F383" s="4"/>
      <c r="G383" s="4"/>
      <c r="H383" s="4"/>
      <c r="I383" s="4"/>
    </row>
    <row r="384" spans="2:9" ht="12.75">
      <c r="B384" s="4"/>
      <c r="C384" s="4"/>
      <c r="D384" s="4"/>
      <c r="E384" s="4"/>
      <c r="F384" s="4"/>
      <c r="G384" s="4"/>
      <c r="H384" s="4"/>
      <c r="I384" s="4"/>
    </row>
    <row r="385" spans="2:9" ht="12.75">
      <c r="B385" s="4"/>
      <c r="C385" s="4"/>
      <c r="D385" s="4"/>
      <c r="E385" s="4"/>
      <c r="F385" s="4"/>
      <c r="G385" s="4"/>
      <c r="H385" s="4"/>
      <c r="I385" s="4"/>
    </row>
    <row r="386" spans="2:9" ht="12.75">
      <c r="B386" s="4"/>
      <c r="C386" s="4"/>
      <c r="D386" s="4"/>
      <c r="E386" s="4"/>
      <c r="F386" s="4"/>
      <c r="G386" s="4"/>
      <c r="H386" s="4"/>
      <c r="I386" s="4"/>
    </row>
    <row r="387" spans="2:9" ht="12.75">
      <c r="B387" s="4"/>
      <c r="C387" s="4"/>
      <c r="D387" s="4"/>
      <c r="E387" s="4"/>
      <c r="F387" s="4"/>
      <c r="G387" s="4"/>
      <c r="H387" s="4"/>
      <c r="I387" s="4"/>
    </row>
    <row r="388" spans="2:9" ht="12.75">
      <c r="B388" s="4"/>
      <c r="C388" s="4"/>
      <c r="D388" s="4"/>
      <c r="E388" s="4"/>
      <c r="F388" s="4"/>
      <c r="G388" s="4"/>
      <c r="H388" s="4"/>
      <c r="I388" s="4"/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/>
      <c r="I390" s="4"/>
    </row>
    <row r="391" spans="2:9" ht="12.75">
      <c r="B391" s="4"/>
      <c r="C391" s="4"/>
      <c r="D391" s="4"/>
      <c r="E391" s="4"/>
      <c r="F391" s="4"/>
      <c r="G391" s="4"/>
      <c r="H391" s="4"/>
      <c r="I391" s="4"/>
    </row>
    <row r="392" spans="2:9" ht="12.75">
      <c r="B392" s="4"/>
      <c r="C392" s="4"/>
      <c r="D392" s="4"/>
      <c r="E392" s="4"/>
      <c r="F392" s="4"/>
      <c r="G392" s="4"/>
      <c r="H392" s="4"/>
      <c r="I392" s="4"/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2:9" ht="12.75">
      <c r="B394" s="4"/>
      <c r="C394" s="4"/>
      <c r="D394" s="4"/>
      <c r="E394" s="4"/>
      <c r="F394" s="4"/>
      <c r="G394" s="4"/>
      <c r="H394" s="4"/>
      <c r="I394" s="4"/>
    </row>
    <row r="395" spans="2:9" ht="12.75">
      <c r="B395" s="4"/>
      <c r="C395" s="4"/>
      <c r="D395" s="4"/>
      <c r="E395" s="4"/>
      <c r="F395" s="4"/>
      <c r="G395" s="4"/>
      <c r="H395" s="4"/>
      <c r="I395" s="4"/>
    </row>
    <row r="396" spans="2:9" ht="12.75">
      <c r="B396" s="4"/>
      <c r="C396" s="4"/>
      <c r="D396" s="4"/>
      <c r="E396" s="4"/>
      <c r="F396" s="4"/>
      <c r="G396" s="4"/>
      <c r="H396" s="4"/>
      <c r="I396" s="4"/>
    </row>
    <row r="397" spans="2:9" ht="12.75">
      <c r="B397" s="4"/>
      <c r="C397" s="4"/>
      <c r="D397" s="4"/>
      <c r="E397" s="4"/>
      <c r="F397" s="4"/>
      <c r="G397" s="4"/>
      <c r="H397" s="4"/>
      <c r="I397" s="4"/>
    </row>
    <row r="398" spans="2:9" ht="12.75">
      <c r="B398" s="4"/>
      <c r="C398" s="4"/>
      <c r="D398" s="4"/>
      <c r="E398" s="4"/>
      <c r="F398" s="4"/>
      <c r="G398" s="4"/>
      <c r="H398" s="4"/>
      <c r="I398" s="4"/>
    </row>
    <row r="399" spans="2:9" ht="12.75">
      <c r="B399" s="4"/>
      <c r="C399" s="4"/>
      <c r="D399" s="4"/>
      <c r="E399" s="4"/>
      <c r="F399" s="4"/>
      <c r="G399" s="4"/>
      <c r="H399" s="4"/>
      <c r="I399" s="4"/>
    </row>
    <row r="400" spans="2:9" ht="12.75">
      <c r="B400" s="4"/>
      <c r="C400" s="4"/>
      <c r="D400" s="4"/>
      <c r="E400" s="4"/>
      <c r="F400" s="4"/>
      <c r="G400" s="4"/>
      <c r="H400" s="4"/>
      <c r="I400" s="4"/>
    </row>
    <row r="401" spans="2:9" ht="12.75">
      <c r="B401" s="4"/>
      <c r="C401" s="4"/>
      <c r="D401" s="4"/>
      <c r="E401" s="4"/>
      <c r="F401" s="4"/>
      <c r="G401" s="4"/>
      <c r="H401" s="4"/>
      <c r="I401" s="4"/>
    </row>
    <row r="402" spans="2:9" ht="12.75">
      <c r="B402" s="4"/>
      <c r="C402" s="4"/>
      <c r="D402" s="4"/>
      <c r="E402" s="4"/>
      <c r="F402" s="4"/>
      <c r="G402" s="4"/>
      <c r="H402" s="4"/>
      <c r="I402" s="4"/>
    </row>
    <row r="403" spans="2:9" ht="12.75">
      <c r="B403" s="4"/>
      <c r="C403" s="4"/>
      <c r="D403" s="4"/>
      <c r="E403" s="4"/>
      <c r="F403" s="4"/>
      <c r="G403" s="4"/>
      <c r="H403" s="4"/>
      <c r="I403" s="4"/>
    </row>
    <row r="404" spans="2:9" ht="12.75">
      <c r="B404" s="4"/>
      <c r="C404" s="4"/>
      <c r="D404" s="4"/>
      <c r="E404" s="4"/>
      <c r="F404" s="4"/>
      <c r="G404" s="4"/>
      <c r="H404" s="4"/>
      <c r="I404" s="4"/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/>
      <c r="I406" s="4"/>
    </row>
    <row r="407" spans="2:9" ht="12.75">
      <c r="B407" s="4"/>
      <c r="C407" s="4"/>
      <c r="D407" s="4"/>
      <c r="E407" s="4"/>
      <c r="F407" s="4"/>
      <c r="G407" s="4"/>
      <c r="H407" s="4"/>
      <c r="I407" s="4"/>
    </row>
    <row r="408" spans="2:9" ht="12.75">
      <c r="B408" s="4"/>
      <c r="C408" s="4"/>
      <c r="D408" s="4"/>
      <c r="E408" s="4"/>
      <c r="F408" s="4"/>
      <c r="G408" s="4"/>
      <c r="H408" s="4"/>
      <c r="I408" s="4"/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2:9" ht="12.75">
      <c r="B410" s="4"/>
      <c r="C410" s="4"/>
      <c r="D410" s="4"/>
      <c r="E410" s="4"/>
      <c r="F410" s="4"/>
      <c r="G410" s="4"/>
      <c r="H410" s="4"/>
      <c r="I410" s="4"/>
    </row>
    <row r="411" spans="2:9" ht="12.75">
      <c r="B411" s="4"/>
      <c r="C411" s="4"/>
      <c r="D411" s="4"/>
      <c r="E411" s="4"/>
      <c r="F411" s="4"/>
      <c r="G411" s="4"/>
      <c r="H411" s="4"/>
      <c r="I411" s="4"/>
    </row>
    <row r="412" spans="2:9" ht="12.75">
      <c r="B412" s="4"/>
      <c r="C412" s="4"/>
      <c r="D412" s="4"/>
      <c r="E412" s="4"/>
      <c r="F412" s="4"/>
      <c r="G412" s="4"/>
      <c r="H412" s="4"/>
      <c r="I412" s="4"/>
    </row>
    <row r="413" spans="2:9" ht="12.75">
      <c r="B413" s="4"/>
      <c r="C413" s="4"/>
      <c r="D413" s="4"/>
      <c r="E413" s="4"/>
      <c r="F413" s="4"/>
      <c r="G413" s="4"/>
      <c r="H413" s="4"/>
      <c r="I413" s="4"/>
    </row>
    <row r="414" spans="2:9" ht="12.75">
      <c r="B414" s="4"/>
      <c r="C414" s="4"/>
      <c r="D414" s="4"/>
      <c r="E414" s="4"/>
      <c r="F414" s="4"/>
      <c r="G414" s="4"/>
      <c r="H414" s="4"/>
      <c r="I414" s="4"/>
    </row>
    <row r="415" spans="2:9" ht="12.75">
      <c r="B415" s="4"/>
      <c r="C415" s="4"/>
      <c r="D415" s="4"/>
      <c r="E415" s="4"/>
      <c r="F415" s="4"/>
      <c r="G415" s="4"/>
      <c r="H415" s="4"/>
      <c r="I415" s="4"/>
    </row>
    <row r="416" spans="2:9" ht="12.75">
      <c r="B416" s="4"/>
      <c r="C416" s="4"/>
      <c r="D416" s="4"/>
      <c r="E416" s="4"/>
      <c r="F416" s="4"/>
      <c r="G416" s="4"/>
      <c r="H416" s="4"/>
      <c r="I416" s="4"/>
    </row>
    <row r="417" spans="2:9" ht="12.75">
      <c r="B417" s="4"/>
      <c r="C417" s="4"/>
      <c r="D417" s="4"/>
      <c r="E417" s="4"/>
      <c r="F417" s="4"/>
      <c r="G417" s="4"/>
      <c r="H417" s="4"/>
      <c r="I417" s="4"/>
    </row>
    <row r="418" spans="2:9" ht="12.75">
      <c r="B418" s="4"/>
      <c r="C418" s="4"/>
      <c r="D418" s="4"/>
      <c r="E418" s="4"/>
      <c r="F418" s="4"/>
      <c r="G418" s="4"/>
      <c r="H418" s="4"/>
      <c r="I418" s="4"/>
    </row>
    <row r="419" spans="2:9" ht="12.75">
      <c r="B419" s="4"/>
      <c r="C419" s="4"/>
      <c r="D419" s="4"/>
      <c r="E419" s="4"/>
      <c r="F419" s="4"/>
      <c r="G419" s="4"/>
      <c r="H419" s="4"/>
      <c r="I419" s="4"/>
    </row>
    <row r="420" spans="2:9" ht="12.75">
      <c r="B420" s="4"/>
      <c r="C420" s="4"/>
      <c r="D420" s="4"/>
      <c r="E420" s="4"/>
      <c r="F420" s="4"/>
      <c r="G420" s="4"/>
      <c r="H420" s="4"/>
      <c r="I420" s="4"/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/>
      <c r="I422" s="4"/>
    </row>
    <row r="423" spans="2:9" ht="12.75">
      <c r="B423" s="4"/>
      <c r="C423" s="4"/>
      <c r="D423" s="4"/>
      <c r="E423" s="4"/>
      <c r="F423" s="4"/>
      <c r="G423" s="4"/>
      <c r="H423" s="4"/>
      <c r="I423" s="4"/>
    </row>
    <row r="424" spans="2:9" ht="12.75">
      <c r="B424" s="4"/>
      <c r="C424" s="4"/>
      <c r="D424" s="4"/>
      <c r="E424" s="4"/>
      <c r="F424" s="4"/>
      <c r="G424" s="4"/>
      <c r="H424" s="4"/>
      <c r="I424" s="4"/>
    </row>
    <row r="425" spans="2:9" ht="12.75">
      <c r="B425" s="4"/>
      <c r="C425" s="4"/>
      <c r="D425" s="4"/>
      <c r="E425" s="4"/>
      <c r="F425" s="4"/>
      <c r="G425" s="4"/>
      <c r="H425" s="4"/>
      <c r="I425" s="4"/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2:9" ht="12.75">
      <c r="B427" s="4"/>
      <c r="C427" s="4"/>
      <c r="D427" s="4"/>
      <c r="E427" s="4"/>
      <c r="F427" s="4"/>
      <c r="G427" s="4"/>
      <c r="H427" s="4"/>
      <c r="I427" s="4"/>
    </row>
    <row r="428" spans="2:9" ht="12.75">
      <c r="B428" s="4"/>
      <c r="C428" s="4"/>
      <c r="D428" s="4"/>
      <c r="E428" s="4"/>
      <c r="F428" s="4"/>
      <c r="G428" s="4"/>
      <c r="H428" s="4"/>
      <c r="I428" s="4"/>
    </row>
    <row r="429" spans="2:9" ht="12.75">
      <c r="B429" s="4"/>
      <c r="C429" s="4"/>
      <c r="D429" s="4"/>
      <c r="E429" s="4"/>
      <c r="F429" s="4"/>
      <c r="G429" s="4"/>
      <c r="H429" s="4"/>
      <c r="I429" s="4"/>
    </row>
    <row r="430" spans="2:9" ht="12.75">
      <c r="B430" s="4"/>
      <c r="C430" s="4"/>
      <c r="D430" s="4"/>
      <c r="E430" s="4"/>
      <c r="F430" s="4"/>
      <c r="G430" s="4"/>
      <c r="H430" s="4"/>
      <c r="I430" s="4"/>
    </row>
    <row r="431" spans="2:9" ht="12.75">
      <c r="B431" s="4"/>
      <c r="C431" s="4"/>
      <c r="D431" s="4"/>
      <c r="E431" s="4"/>
      <c r="F431" s="4"/>
      <c r="G431" s="4"/>
      <c r="H431" s="4"/>
      <c r="I431" s="4"/>
    </row>
    <row r="432" spans="2:9" ht="12.75">
      <c r="B432" s="4"/>
      <c r="C432" s="4"/>
      <c r="D432" s="4"/>
      <c r="E432" s="4"/>
      <c r="F432" s="4"/>
      <c r="G432" s="4"/>
      <c r="H432" s="4"/>
      <c r="I432" s="4"/>
    </row>
    <row r="433" spans="2:9" ht="12.75">
      <c r="B433" s="4"/>
      <c r="C433" s="4"/>
      <c r="D433" s="4"/>
      <c r="E433" s="4"/>
      <c r="F433" s="4"/>
      <c r="G433" s="4"/>
      <c r="H433" s="4"/>
      <c r="I433" s="4"/>
    </row>
    <row r="434" spans="2:9" ht="12.75">
      <c r="B434" s="4"/>
      <c r="C434" s="4"/>
      <c r="D434" s="4"/>
      <c r="E434" s="4"/>
      <c r="F434" s="4"/>
      <c r="G434" s="4"/>
      <c r="H434" s="4"/>
      <c r="I434" s="4"/>
    </row>
    <row r="435" spans="2:9" ht="12.75">
      <c r="B435" s="4"/>
      <c r="C435" s="4"/>
      <c r="D435" s="4"/>
      <c r="E435" s="4"/>
      <c r="F435" s="4"/>
      <c r="G435" s="4"/>
      <c r="H435" s="4"/>
      <c r="I435" s="4"/>
    </row>
    <row r="436" spans="2:9" ht="12.75">
      <c r="B436" s="4"/>
      <c r="C436" s="4"/>
      <c r="D436" s="4"/>
      <c r="E436" s="4"/>
      <c r="F436" s="4"/>
      <c r="G436" s="4"/>
      <c r="H436" s="4"/>
      <c r="I436" s="4"/>
    </row>
    <row r="437" spans="2:9" ht="12.75">
      <c r="B437" s="4"/>
      <c r="C437" s="4"/>
      <c r="D437" s="4"/>
      <c r="E437" s="4"/>
      <c r="F437" s="4"/>
      <c r="G437" s="4"/>
      <c r="H437" s="4"/>
      <c r="I437" s="4"/>
    </row>
    <row r="438" spans="2:9" ht="12.75">
      <c r="B438" s="4"/>
      <c r="C438" s="4"/>
      <c r="D438" s="4"/>
      <c r="E438" s="4"/>
      <c r="F438" s="4"/>
      <c r="G438" s="4"/>
      <c r="H438" s="4"/>
      <c r="I438" s="4"/>
    </row>
    <row r="439" spans="2:9" ht="12.75">
      <c r="B439" s="4"/>
      <c r="C439" s="4"/>
      <c r="D439" s="4"/>
      <c r="E439" s="4"/>
      <c r="F439" s="4"/>
      <c r="G439" s="4"/>
      <c r="H439" s="4"/>
      <c r="I439" s="4"/>
    </row>
    <row r="440" spans="2:9" ht="12.75">
      <c r="B440" s="4"/>
      <c r="C440" s="4"/>
      <c r="D440" s="4"/>
      <c r="E440" s="4"/>
      <c r="F440" s="4"/>
      <c r="G440" s="4"/>
      <c r="H440" s="4"/>
      <c r="I440" s="4"/>
    </row>
    <row r="441" spans="2:9" ht="12.75">
      <c r="B441" s="4"/>
      <c r="C441" s="4"/>
      <c r="D441" s="4"/>
      <c r="E441" s="4"/>
      <c r="F441" s="4"/>
      <c r="G441" s="4"/>
      <c r="H441" s="4"/>
      <c r="I441" s="4"/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2:9" ht="12.75">
      <c r="B443" s="4"/>
      <c r="C443" s="4"/>
      <c r="D443" s="4"/>
      <c r="E443" s="4"/>
      <c r="F443" s="4"/>
      <c r="G443" s="4"/>
      <c r="H443" s="4"/>
      <c r="I443" s="4"/>
    </row>
    <row r="444" spans="2:9" ht="12.75">
      <c r="B444" s="4"/>
      <c r="C444" s="4"/>
      <c r="D444" s="4"/>
      <c r="E444" s="4"/>
      <c r="F444" s="4"/>
      <c r="G444" s="4"/>
      <c r="H444" s="4"/>
      <c r="I444" s="4"/>
    </row>
    <row r="445" spans="2:9" ht="12.75">
      <c r="B445" s="4"/>
      <c r="C445" s="4"/>
      <c r="D445" s="4"/>
      <c r="E445" s="4"/>
      <c r="F445" s="4"/>
      <c r="G445" s="4"/>
      <c r="H445" s="4"/>
      <c r="I445" s="4"/>
    </row>
    <row r="446" spans="2:9" ht="12.75">
      <c r="B446" s="4"/>
      <c r="C446" s="4"/>
      <c r="D446" s="4"/>
      <c r="E446" s="4"/>
      <c r="F446" s="4"/>
      <c r="G446" s="4"/>
      <c r="H446" s="4"/>
      <c r="I446" s="4"/>
    </row>
    <row r="447" spans="2:9" ht="12.75">
      <c r="B447" s="4"/>
      <c r="C447" s="4"/>
      <c r="D447" s="4"/>
      <c r="E447" s="4"/>
      <c r="F447" s="4"/>
      <c r="G447" s="4"/>
      <c r="H447" s="4"/>
      <c r="I447" s="4"/>
    </row>
    <row r="448" spans="2:9" ht="12.75">
      <c r="B448" s="4"/>
      <c r="C448" s="4"/>
      <c r="D448" s="4"/>
      <c r="E448" s="4"/>
      <c r="F448" s="4"/>
      <c r="G448" s="4"/>
      <c r="H448" s="4"/>
      <c r="I448" s="4"/>
    </row>
    <row r="449" spans="2:9" ht="12.75">
      <c r="B449" s="4"/>
      <c r="C449" s="4"/>
      <c r="D449" s="4"/>
      <c r="E449" s="4"/>
      <c r="F449" s="4"/>
      <c r="G449" s="4"/>
      <c r="H449" s="4"/>
      <c r="I449" s="4"/>
    </row>
    <row r="450" spans="2:9" ht="12.75">
      <c r="B450" s="4"/>
      <c r="C450" s="4"/>
      <c r="D450" s="4"/>
      <c r="E450" s="4"/>
      <c r="F450" s="4"/>
      <c r="G450" s="4"/>
      <c r="H450" s="4"/>
      <c r="I450" s="4"/>
    </row>
    <row r="451" spans="2:9" ht="12.75">
      <c r="B451" s="4"/>
      <c r="C451" s="4"/>
      <c r="D451" s="4"/>
      <c r="E451" s="4"/>
      <c r="F451" s="4"/>
      <c r="G451" s="4"/>
      <c r="H451" s="4"/>
      <c r="I451" s="4"/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2:9" ht="12.75">
      <c r="B453" s="4"/>
      <c r="C453" s="4"/>
      <c r="D453" s="4"/>
      <c r="E453" s="4"/>
      <c r="F453" s="4"/>
      <c r="G453" s="4"/>
      <c r="H453" s="4"/>
      <c r="I453" s="4"/>
    </row>
    <row r="454" spans="2:9" ht="12.75">
      <c r="B454" s="4"/>
      <c r="C454" s="4"/>
      <c r="D454" s="4"/>
      <c r="E454" s="4"/>
      <c r="F454" s="4"/>
      <c r="G454" s="4"/>
      <c r="H454" s="4"/>
      <c r="I454" s="4"/>
    </row>
    <row r="455" spans="2:9" ht="12.75">
      <c r="B455" s="4"/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4"/>
      <c r="D460" s="4"/>
      <c r="E460" s="4"/>
      <c r="F460" s="4"/>
      <c r="G460" s="4"/>
      <c r="H460" s="4"/>
      <c r="I460" s="4"/>
    </row>
    <row r="461" spans="2:9" ht="12.75">
      <c r="B461" s="4"/>
      <c r="C461" s="4"/>
      <c r="D461" s="4"/>
      <c r="E461" s="4"/>
      <c r="F461" s="4"/>
      <c r="G461" s="4"/>
      <c r="H461" s="4"/>
      <c r="I461" s="4"/>
    </row>
    <row r="462" spans="2:9" ht="12.75">
      <c r="B462" s="4"/>
      <c r="C462" s="4"/>
      <c r="D462" s="4"/>
      <c r="E462" s="4"/>
      <c r="F462" s="4"/>
      <c r="G462" s="4"/>
      <c r="H462" s="4"/>
      <c r="I462" s="4"/>
    </row>
    <row r="463" spans="2:9" ht="12.75">
      <c r="B463" s="4"/>
      <c r="C463" s="4"/>
      <c r="D463" s="4"/>
      <c r="E463" s="4"/>
      <c r="F463" s="4"/>
      <c r="G463" s="4"/>
      <c r="H463" s="4"/>
      <c r="I463" s="4"/>
    </row>
    <row r="464" spans="2:9" ht="12.75">
      <c r="B464" s="4"/>
      <c r="C464" s="4"/>
      <c r="D464" s="4"/>
      <c r="E464" s="4"/>
      <c r="F464" s="4"/>
      <c r="G464" s="4"/>
      <c r="H464" s="4"/>
      <c r="I464" s="4"/>
    </row>
    <row r="465" spans="2:9" ht="12.75">
      <c r="B465" s="4"/>
      <c r="C465" s="4"/>
      <c r="D465" s="4"/>
      <c r="E465" s="4"/>
      <c r="F465" s="4"/>
      <c r="G465" s="4"/>
      <c r="H465" s="4"/>
      <c r="I465" s="4"/>
    </row>
    <row r="466" spans="2:9" ht="12.75">
      <c r="B466" s="4"/>
      <c r="C466" s="4"/>
      <c r="D466" s="4"/>
      <c r="E466" s="4"/>
      <c r="F466" s="4"/>
      <c r="G466" s="4"/>
      <c r="H466" s="4"/>
      <c r="I466" s="4"/>
    </row>
    <row r="467" spans="2:9" ht="12.75">
      <c r="B467" s="4"/>
      <c r="C467" s="4"/>
      <c r="D467" s="4"/>
      <c r="E467" s="4"/>
      <c r="F467" s="4"/>
      <c r="G467" s="4"/>
      <c r="H467" s="4"/>
      <c r="I467" s="4"/>
    </row>
    <row r="468" spans="2:9" ht="12.75">
      <c r="B468" s="4"/>
      <c r="C468" s="4"/>
      <c r="D468" s="4"/>
      <c r="E468" s="4"/>
      <c r="F468" s="4"/>
      <c r="G468" s="4"/>
      <c r="H468" s="4"/>
      <c r="I468" s="4"/>
    </row>
    <row r="469" spans="2:9" ht="12.75">
      <c r="B469" s="4"/>
      <c r="C469" s="4"/>
      <c r="D469" s="4"/>
      <c r="E469" s="4"/>
      <c r="F469" s="4"/>
      <c r="G469" s="4"/>
      <c r="H469" s="4"/>
      <c r="I469" s="4"/>
    </row>
    <row r="470" spans="2:9" ht="12.75">
      <c r="B470" s="4"/>
      <c r="C470" s="4"/>
      <c r="D470" s="4"/>
      <c r="E470" s="4"/>
      <c r="F470" s="4"/>
      <c r="G470" s="4"/>
      <c r="H470" s="4"/>
      <c r="I470" s="4"/>
    </row>
    <row r="471" spans="2:9" ht="12.75">
      <c r="B471" s="4"/>
      <c r="C471" s="4"/>
      <c r="D471" s="4"/>
      <c r="E471" s="4"/>
      <c r="F471" s="4"/>
      <c r="G471" s="4"/>
      <c r="H471" s="4"/>
      <c r="I471" s="4"/>
    </row>
    <row r="472" spans="2:9" ht="12.75">
      <c r="B472" s="4"/>
      <c r="C472" s="4"/>
      <c r="D472" s="4"/>
      <c r="E472" s="4"/>
      <c r="F472" s="4"/>
      <c r="G472" s="4"/>
      <c r="H472" s="4"/>
      <c r="I472" s="4"/>
    </row>
    <row r="473" spans="2:9" ht="12.75">
      <c r="B473" s="4"/>
      <c r="C473" s="4"/>
      <c r="D473" s="4"/>
      <c r="E473" s="4"/>
      <c r="F473" s="4"/>
      <c r="G473" s="4"/>
      <c r="H473" s="4"/>
      <c r="I473" s="4"/>
    </row>
    <row r="474" spans="2:9" ht="12.75">
      <c r="B474" s="4"/>
      <c r="C474" s="4"/>
      <c r="D474" s="4"/>
      <c r="E474" s="4"/>
      <c r="F474" s="4"/>
      <c r="G474" s="4"/>
      <c r="H474" s="4"/>
      <c r="I474" s="4"/>
    </row>
    <row r="475" spans="2:9" ht="12.75">
      <c r="B475" s="4"/>
      <c r="C475" s="4"/>
      <c r="D475" s="4"/>
      <c r="E475" s="4"/>
      <c r="F475" s="4"/>
      <c r="G475" s="4"/>
      <c r="H475" s="4"/>
      <c r="I475" s="4"/>
    </row>
    <row r="476" spans="2:9" ht="12.75">
      <c r="B476" s="4"/>
      <c r="C476" s="4"/>
      <c r="D476" s="4"/>
      <c r="E476" s="4"/>
      <c r="F476" s="4"/>
      <c r="G476" s="4"/>
      <c r="H476" s="4"/>
      <c r="I476" s="4"/>
    </row>
    <row r="477" spans="2:9" ht="12.75">
      <c r="B477" s="4"/>
      <c r="C477" s="4"/>
      <c r="D477" s="4"/>
      <c r="E477" s="4"/>
      <c r="F477" s="4"/>
      <c r="G477" s="4"/>
      <c r="H477" s="4"/>
      <c r="I477" s="4"/>
    </row>
    <row r="478" spans="2:9" ht="12.75">
      <c r="B478" s="4"/>
      <c r="C478" s="4"/>
      <c r="D478" s="4"/>
      <c r="E478" s="4"/>
      <c r="F478" s="4"/>
      <c r="G478" s="4"/>
      <c r="H478" s="4"/>
      <c r="I478" s="4"/>
    </row>
    <row r="479" spans="2:9" ht="12.75">
      <c r="B479" s="4"/>
      <c r="C479" s="4"/>
      <c r="D479" s="4"/>
      <c r="E479" s="4"/>
      <c r="F479" s="4"/>
      <c r="G479" s="4"/>
      <c r="H479" s="4"/>
      <c r="I479" s="4"/>
    </row>
    <row r="480" spans="2:9" ht="12.75">
      <c r="B480" s="4"/>
      <c r="C480" s="4"/>
      <c r="D480" s="4"/>
      <c r="E480" s="4"/>
      <c r="F480" s="4"/>
      <c r="G480" s="4"/>
      <c r="H480" s="4"/>
      <c r="I480" s="4"/>
    </row>
    <row r="481" spans="2:9" ht="12.75">
      <c r="B481" s="4"/>
      <c r="C481" s="4"/>
      <c r="D481" s="4"/>
      <c r="E481" s="4"/>
      <c r="F481" s="4"/>
      <c r="G481" s="4"/>
      <c r="H481" s="4"/>
      <c r="I481" s="4"/>
    </row>
    <row r="482" spans="2:9" ht="12.75">
      <c r="B482" s="4"/>
      <c r="C482" s="4"/>
      <c r="D482" s="4"/>
      <c r="E482" s="4"/>
      <c r="F482" s="4"/>
      <c r="G482" s="4"/>
      <c r="H482" s="4"/>
      <c r="I482" s="4"/>
    </row>
    <row r="483" spans="2:9" ht="12.75">
      <c r="B483" s="4"/>
      <c r="C483" s="4"/>
      <c r="D483" s="4"/>
      <c r="E483" s="4"/>
      <c r="F483" s="4"/>
      <c r="G483" s="4"/>
      <c r="H483" s="4"/>
      <c r="I483" s="4"/>
    </row>
    <row r="484" spans="2:9" ht="12.75">
      <c r="B484" s="4"/>
      <c r="C484" s="4"/>
      <c r="D484" s="4"/>
      <c r="E484" s="4"/>
      <c r="F484" s="4"/>
      <c r="G484" s="4"/>
      <c r="H484" s="4"/>
      <c r="I484" s="4"/>
    </row>
    <row r="485" spans="2:9" ht="12.75">
      <c r="B485" s="4"/>
      <c r="C485" s="4"/>
      <c r="D485" s="4"/>
      <c r="E485" s="4"/>
      <c r="F485" s="4"/>
      <c r="G485" s="4"/>
      <c r="H485" s="4"/>
      <c r="I485" s="4"/>
    </row>
    <row r="486" spans="2:9" ht="12.75">
      <c r="B486" s="4"/>
      <c r="C486" s="4"/>
      <c r="D486" s="4"/>
      <c r="E486" s="4"/>
      <c r="F486" s="4"/>
      <c r="G486" s="4"/>
      <c r="H486" s="4"/>
      <c r="I486" s="4"/>
    </row>
    <row r="487" spans="2:9" ht="12.75">
      <c r="B487" s="4"/>
      <c r="C487" s="4"/>
      <c r="D487" s="4"/>
      <c r="E487" s="4"/>
      <c r="F487" s="4"/>
      <c r="G487" s="4"/>
      <c r="H487" s="4"/>
      <c r="I487" s="4"/>
    </row>
    <row r="488" spans="2:9" ht="12.75">
      <c r="B488" s="4"/>
      <c r="C488" s="4"/>
      <c r="D488" s="4"/>
      <c r="E488" s="4"/>
      <c r="F488" s="4"/>
      <c r="G488" s="4"/>
      <c r="H488" s="4"/>
      <c r="I488" s="4"/>
    </row>
    <row r="489" spans="2:9" ht="12.75">
      <c r="B489" s="4"/>
      <c r="C489" s="4"/>
      <c r="D489" s="4"/>
      <c r="E489" s="4"/>
      <c r="F489" s="4"/>
      <c r="G489" s="4"/>
      <c r="H489" s="4"/>
      <c r="I489" s="4"/>
    </row>
    <row r="490" spans="2:9" ht="12.75">
      <c r="B490" s="4"/>
      <c r="C490" s="4"/>
      <c r="D490" s="4"/>
      <c r="E490" s="4"/>
      <c r="F490" s="4"/>
      <c r="G490" s="4"/>
      <c r="H490" s="4"/>
      <c r="I490" s="4"/>
    </row>
    <row r="491" spans="2:9" ht="12.75">
      <c r="B491" s="4"/>
      <c r="C491" s="4"/>
      <c r="D491" s="4"/>
      <c r="E491" s="4"/>
      <c r="F491" s="4"/>
      <c r="G491" s="4"/>
      <c r="H491" s="4"/>
      <c r="I491" s="4"/>
    </row>
    <row r="492" spans="2:9" ht="12.75">
      <c r="B492" s="4"/>
      <c r="C492" s="4"/>
      <c r="D492" s="4"/>
      <c r="E492" s="4"/>
      <c r="F492" s="4"/>
      <c r="G492" s="4"/>
      <c r="H492" s="4"/>
      <c r="I492" s="4"/>
    </row>
    <row r="493" spans="2:9" ht="12.75">
      <c r="B493" s="4"/>
      <c r="C493" s="4"/>
      <c r="D493" s="4"/>
      <c r="E493" s="4"/>
      <c r="F493" s="4"/>
      <c r="G493" s="4"/>
      <c r="H493" s="4"/>
      <c r="I493" s="4"/>
    </row>
    <row r="494" spans="2:9" ht="12.75">
      <c r="B494" s="4"/>
      <c r="C494" s="4"/>
      <c r="D494" s="4"/>
      <c r="E494" s="4"/>
      <c r="F494" s="4"/>
      <c r="G494" s="4"/>
      <c r="H494" s="4"/>
      <c r="I494" s="4"/>
    </row>
    <row r="495" spans="2:9" ht="12.75">
      <c r="B495" s="4"/>
      <c r="C495" s="4"/>
      <c r="D495" s="4"/>
      <c r="E495" s="4"/>
      <c r="F495" s="4"/>
      <c r="G495" s="4"/>
      <c r="H495" s="4"/>
      <c r="I495" s="4"/>
    </row>
    <row r="496" spans="2:9" ht="12.75">
      <c r="B496" s="4"/>
      <c r="C496" s="4"/>
      <c r="D496" s="4"/>
      <c r="E496" s="4"/>
      <c r="F496" s="4"/>
      <c r="G496" s="4"/>
      <c r="H496" s="4"/>
      <c r="I496" s="4"/>
    </row>
    <row r="497" spans="2:9" ht="12.75">
      <c r="B497" s="4"/>
      <c r="C497" s="4"/>
      <c r="D497" s="4"/>
      <c r="E497" s="4"/>
      <c r="F497" s="4"/>
      <c r="G497" s="4"/>
      <c r="H497" s="4"/>
      <c r="I497" s="4"/>
    </row>
    <row r="498" spans="2:9" ht="12.75">
      <c r="B498" s="4"/>
      <c r="C498" s="4"/>
      <c r="D498" s="4"/>
      <c r="E498" s="4"/>
      <c r="F498" s="4"/>
      <c r="G498" s="4"/>
      <c r="H498" s="4"/>
      <c r="I498" s="4"/>
    </row>
    <row r="499" spans="2:9" ht="12.75">
      <c r="B499" s="4"/>
      <c r="C499" s="4"/>
      <c r="D499" s="4"/>
      <c r="E499" s="4"/>
      <c r="F499" s="4"/>
      <c r="G499" s="4"/>
      <c r="H499" s="4"/>
      <c r="I499" s="4"/>
    </row>
    <row r="500" spans="2:9" ht="12.75">
      <c r="B500" s="4"/>
      <c r="C500" s="4"/>
      <c r="D500" s="4"/>
      <c r="E500" s="4"/>
      <c r="F500" s="4"/>
      <c r="G500" s="4"/>
      <c r="H500" s="4"/>
      <c r="I500" s="4"/>
    </row>
    <row r="501" spans="2:9" ht="12.75">
      <c r="B501" s="4"/>
      <c r="C501" s="4"/>
      <c r="D501" s="4"/>
      <c r="E501" s="4"/>
      <c r="F501" s="4"/>
      <c r="G501" s="4"/>
      <c r="H501" s="4"/>
      <c r="I501" s="4"/>
    </row>
    <row r="502" spans="2:9" ht="12.75">
      <c r="B502" s="4"/>
      <c r="C502" s="4"/>
      <c r="D502" s="4"/>
      <c r="E502" s="4"/>
      <c r="F502" s="4"/>
      <c r="G502" s="4"/>
      <c r="H502" s="4"/>
      <c r="I502" s="4"/>
    </row>
    <row r="503" spans="2:9" ht="12.75">
      <c r="B503" s="4"/>
      <c r="C503" s="4"/>
      <c r="D503" s="4"/>
      <c r="E503" s="4"/>
      <c r="F503" s="4"/>
      <c r="G503" s="4"/>
      <c r="H503" s="4"/>
      <c r="I503" s="4"/>
    </row>
    <row r="504" spans="2:9" ht="12.75">
      <c r="B504" s="4"/>
      <c r="C504" s="4"/>
      <c r="D504" s="4"/>
      <c r="E504" s="4"/>
      <c r="F504" s="4"/>
      <c r="G504" s="4"/>
      <c r="H504" s="4"/>
      <c r="I504" s="4"/>
    </row>
    <row r="505" spans="2:9" ht="12.75">
      <c r="B505" s="4"/>
      <c r="C505" s="4"/>
      <c r="D505" s="4"/>
      <c r="E505" s="4"/>
      <c r="F505" s="4"/>
      <c r="G505" s="4"/>
      <c r="H505" s="4"/>
      <c r="I505" s="4"/>
    </row>
    <row r="506" spans="2:9" ht="12.75">
      <c r="B506" s="4"/>
      <c r="C506" s="4"/>
      <c r="D506" s="4"/>
      <c r="E506" s="4"/>
      <c r="F506" s="4"/>
      <c r="G506" s="4"/>
      <c r="H506" s="4"/>
      <c r="I506" s="4"/>
    </row>
    <row r="507" spans="2:9" ht="12.75">
      <c r="B507" s="4"/>
      <c r="C507" s="4"/>
      <c r="D507" s="4"/>
      <c r="E507" s="4"/>
      <c r="F507" s="4"/>
      <c r="G507" s="4"/>
      <c r="H507" s="4"/>
      <c r="I507" s="4"/>
    </row>
    <row r="508" spans="2:9" ht="12.75">
      <c r="B508" s="4"/>
      <c r="C508" s="4"/>
      <c r="D508" s="4"/>
      <c r="E508" s="4"/>
      <c r="F508" s="4"/>
      <c r="G508" s="4"/>
      <c r="H508" s="4"/>
      <c r="I508" s="4"/>
    </row>
    <row r="509" spans="2:9" ht="12.75">
      <c r="B509" s="4"/>
      <c r="C509" s="4"/>
      <c r="D509" s="4"/>
      <c r="E509" s="4"/>
      <c r="F509" s="4"/>
      <c r="G509" s="4"/>
      <c r="H509" s="4"/>
      <c r="I509" s="4"/>
    </row>
    <row r="510" spans="2:9" ht="12.75">
      <c r="B510" s="4"/>
      <c r="C510" s="4"/>
      <c r="D510" s="4"/>
      <c r="E510" s="4"/>
      <c r="F510" s="4"/>
      <c r="G510" s="4"/>
      <c r="H510" s="4"/>
      <c r="I510" s="4"/>
    </row>
    <row r="511" spans="2:9" ht="12.75">
      <c r="B511" s="4"/>
      <c r="C511" s="4"/>
      <c r="D511" s="4"/>
      <c r="E511" s="4"/>
      <c r="F511" s="4"/>
      <c r="G511" s="4"/>
      <c r="H511" s="4"/>
      <c r="I511" s="4"/>
    </row>
    <row r="512" spans="2:9" ht="12.75">
      <c r="B512" s="4"/>
      <c r="C512" s="4"/>
      <c r="D512" s="4"/>
      <c r="E512" s="4"/>
      <c r="F512" s="4"/>
      <c r="G512" s="4"/>
      <c r="H512" s="4"/>
      <c r="I512" s="4"/>
    </row>
    <row r="513" spans="2:9" ht="12.75">
      <c r="B513" s="4"/>
      <c r="C513" s="4"/>
      <c r="D513" s="4"/>
      <c r="E513" s="4"/>
      <c r="F513" s="4"/>
      <c r="G513" s="4"/>
      <c r="H513" s="4"/>
      <c r="I513" s="4"/>
    </row>
    <row r="514" spans="2:9" ht="12.75">
      <c r="B514" s="4"/>
      <c r="C514" s="4"/>
      <c r="D514" s="4"/>
      <c r="E514" s="4"/>
      <c r="F514" s="4"/>
      <c r="G514" s="4"/>
      <c r="H514" s="4"/>
      <c r="I514" s="4"/>
    </row>
    <row r="515" spans="2:9" ht="12.75">
      <c r="B515" s="4"/>
      <c r="C515" s="4"/>
      <c r="D515" s="4"/>
      <c r="E515" s="4"/>
      <c r="F515" s="4"/>
      <c r="G515" s="4"/>
      <c r="H515" s="4"/>
      <c r="I515" s="4"/>
    </row>
    <row r="516" spans="2:9" ht="12.75">
      <c r="B516" s="4"/>
      <c r="C516" s="4"/>
      <c r="D516" s="4"/>
      <c r="E516" s="4"/>
      <c r="F516" s="4"/>
      <c r="G516" s="4"/>
      <c r="H516" s="4"/>
      <c r="I516" s="4"/>
    </row>
    <row r="517" spans="2:9" ht="12.75">
      <c r="B517" s="4"/>
      <c r="C517" s="4"/>
      <c r="D517" s="4"/>
      <c r="E517" s="4"/>
      <c r="F517" s="4"/>
      <c r="G517" s="4"/>
      <c r="H517" s="4"/>
      <c r="I517" s="4"/>
    </row>
    <row r="518" spans="2:9" ht="12.75">
      <c r="B518" s="4"/>
      <c r="C518" s="4"/>
      <c r="D518" s="4"/>
      <c r="E518" s="4"/>
      <c r="F518" s="4"/>
      <c r="G518" s="4"/>
      <c r="H518" s="4"/>
      <c r="I518" s="4"/>
    </row>
    <row r="519" spans="2:9" ht="12.75">
      <c r="B519" s="4"/>
      <c r="C519" s="4"/>
      <c r="D519" s="4"/>
      <c r="E519" s="4"/>
      <c r="F519" s="4"/>
      <c r="G519" s="4"/>
      <c r="H519" s="4"/>
      <c r="I519" s="4"/>
    </row>
    <row r="520" spans="2:9" ht="12.75">
      <c r="B520" s="4"/>
      <c r="C520" s="4"/>
      <c r="D520" s="4"/>
      <c r="E520" s="4"/>
      <c r="F520" s="4"/>
      <c r="G520" s="4"/>
      <c r="H520" s="4"/>
      <c r="I520" s="4"/>
    </row>
    <row r="521" spans="2:9" ht="12.75">
      <c r="B521" s="4"/>
      <c r="C521" s="4"/>
      <c r="D521" s="4"/>
      <c r="E521" s="4"/>
      <c r="F521" s="4"/>
      <c r="G521" s="4"/>
      <c r="H521" s="4"/>
      <c r="I521" s="4"/>
    </row>
    <row r="522" spans="2:9" ht="12.75">
      <c r="B522" s="4"/>
      <c r="C522" s="4"/>
      <c r="D522" s="4"/>
      <c r="E522" s="4"/>
      <c r="F522" s="4"/>
      <c r="G522" s="4"/>
      <c r="H522" s="4"/>
      <c r="I522" s="4"/>
    </row>
    <row r="523" spans="2:9" ht="12.75">
      <c r="B523" s="4"/>
      <c r="C523" s="4"/>
      <c r="D523" s="4"/>
      <c r="E523" s="4"/>
      <c r="F523" s="4"/>
      <c r="G523" s="4"/>
      <c r="H523" s="4"/>
      <c r="I523" s="4"/>
    </row>
    <row r="524" spans="2:9" ht="12.75">
      <c r="B524" s="4"/>
      <c r="C524" s="4"/>
      <c r="D524" s="4"/>
      <c r="E524" s="4"/>
      <c r="F524" s="4"/>
      <c r="G524" s="4"/>
      <c r="H524" s="4"/>
      <c r="I524" s="4"/>
    </row>
    <row r="525" spans="2:9" ht="12.75">
      <c r="B525" s="4"/>
      <c r="C525" s="4"/>
      <c r="D525" s="4"/>
      <c r="E525" s="4"/>
      <c r="F525" s="4"/>
      <c r="G525" s="4"/>
      <c r="H525" s="4"/>
      <c r="I525" s="4"/>
    </row>
    <row r="526" spans="2:9" ht="12.75">
      <c r="B526" s="4"/>
      <c r="C526" s="4"/>
      <c r="D526" s="4"/>
      <c r="E526" s="4"/>
      <c r="F526" s="4"/>
      <c r="G526" s="4"/>
      <c r="H526" s="4"/>
      <c r="I526" s="4"/>
    </row>
    <row r="527" spans="2:9" ht="12.75">
      <c r="B527" s="4"/>
      <c r="C527" s="4"/>
      <c r="D527" s="4"/>
      <c r="E527" s="4"/>
      <c r="F527" s="4"/>
      <c r="G527" s="4"/>
      <c r="H527" s="4"/>
      <c r="I527" s="4"/>
    </row>
    <row r="528" spans="2:9" ht="12.75">
      <c r="B528" s="4"/>
      <c r="C528" s="4"/>
      <c r="D528" s="4"/>
      <c r="E528" s="4"/>
      <c r="F528" s="4"/>
      <c r="G528" s="4"/>
      <c r="H528" s="4"/>
      <c r="I528" s="4"/>
    </row>
    <row r="529" spans="2:9" ht="12.75">
      <c r="B529" s="4"/>
      <c r="C529" s="4"/>
      <c r="D529" s="4"/>
      <c r="E529" s="4"/>
      <c r="F529" s="4"/>
      <c r="G529" s="4"/>
      <c r="H529" s="4"/>
      <c r="I529" s="4"/>
    </row>
    <row r="530" spans="2:9" ht="12.75">
      <c r="B530" s="4"/>
      <c r="C530" s="4"/>
      <c r="D530" s="4"/>
      <c r="E530" s="4"/>
      <c r="F530" s="4"/>
      <c r="G530" s="4"/>
      <c r="H530" s="4"/>
      <c r="I530" s="4"/>
    </row>
    <row r="531" spans="2:9" ht="12.75">
      <c r="B531" s="4"/>
      <c r="C531" s="4"/>
      <c r="D531" s="4"/>
      <c r="E531" s="4"/>
      <c r="F531" s="4"/>
      <c r="G531" s="4"/>
      <c r="H531" s="4"/>
      <c r="I531" s="4"/>
    </row>
    <row r="532" spans="2:9" ht="12.75">
      <c r="B532" s="4"/>
      <c r="C532" s="4"/>
      <c r="D532" s="4"/>
      <c r="E532" s="4"/>
      <c r="F532" s="4"/>
      <c r="G532" s="4"/>
      <c r="H532" s="4"/>
      <c r="I532" s="4"/>
    </row>
    <row r="533" spans="2:9" ht="12.75">
      <c r="B533" s="4"/>
      <c r="C533" s="4"/>
      <c r="D533" s="4"/>
      <c r="E533" s="4"/>
      <c r="F533" s="4"/>
      <c r="G533" s="4"/>
      <c r="H533" s="4"/>
      <c r="I533" s="4"/>
    </row>
    <row r="534" spans="2:9" ht="12.75">
      <c r="B534" s="4"/>
      <c r="C534" s="4"/>
      <c r="D534" s="4"/>
      <c r="E534" s="4"/>
      <c r="F534" s="4"/>
      <c r="G534" s="4"/>
      <c r="H534" s="4"/>
      <c r="I534" s="4"/>
    </row>
    <row r="535" spans="2:9" ht="12.75">
      <c r="B535" s="4"/>
      <c r="C535" s="4"/>
      <c r="D535" s="4"/>
      <c r="E535" s="4"/>
      <c r="F535" s="4"/>
      <c r="G535" s="4"/>
      <c r="H535" s="4"/>
      <c r="I535" s="4"/>
    </row>
    <row r="536" spans="2:9" ht="12.75">
      <c r="B536" s="4"/>
      <c r="C536" s="4"/>
      <c r="D536" s="4"/>
      <c r="E536" s="4"/>
      <c r="F536" s="4"/>
      <c r="G536" s="4"/>
      <c r="H536" s="4"/>
      <c r="I536" s="4"/>
    </row>
    <row r="537" spans="2:9" ht="12.75">
      <c r="B537" s="4"/>
      <c r="C537" s="4"/>
      <c r="D537" s="4"/>
      <c r="E537" s="4"/>
      <c r="F537" s="4"/>
      <c r="G537" s="4"/>
      <c r="H537" s="4"/>
      <c r="I537" s="4"/>
    </row>
    <row r="538" spans="2:9" ht="12.75">
      <c r="B538" s="4"/>
      <c r="C538" s="4"/>
      <c r="D538" s="4"/>
      <c r="E538" s="4"/>
      <c r="F538" s="4"/>
      <c r="G538" s="4"/>
      <c r="H538" s="4"/>
      <c r="I538" s="4"/>
    </row>
    <row r="539" spans="2:9" ht="12.75">
      <c r="B539" s="4"/>
      <c r="C539" s="4"/>
      <c r="D539" s="4"/>
      <c r="E539" s="4"/>
      <c r="F539" s="4"/>
      <c r="G539" s="4"/>
      <c r="H539" s="4"/>
      <c r="I539" s="4"/>
    </row>
    <row r="540" spans="2:9" ht="12.75">
      <c r="B540" s="4"/>
      <c r="C540" s="4"/>
      <c r="D540" s="4"/>
      <c r="E540" s="4"/>
      <c r="F540" s="4"/>
      <c r="G540" s="4"/>
      <c r="H540" s="4"/>
      <c r="I540" s="4"/>
    </row>
    <row r="541" spans="2:9" ht="12.75">
      <c r="B541" s="4"/>
      <c r="C541" s="4"/>
      <c r="D541" s="4"/>
      <c r="E541" s="4"/>
      <c r="F541" s="4"/>
      <c r="G541" s="4"/>
      <c r="H541" s="4"/>
      <c r="I541" s="4"/>
    </row>
    <row r="542" spans="2:9" ht="12.75">
      <c r="B542" s="4"/>
      <c r="C542" s="4"/>
      <c r="D542" s="4"/>
      <c r="E542" s="4"/>
      <c r="F542" s="4"/>
      <c r="G542" s="4"/>
      <c r="H542" s="4"/>
      <c r="I542" s="4"/>
    </row>
    <row r="543" spans="2:9" ht="12.75">
      <c r="B543" s="4"/>
      <c r="C543" s="4"/>
      <c r="D543" s="4"/>
      <c r="E543" s="4"/>
      <c r="F543" s="4"/>
      <c r="G543" s="4"/>
      <c r="H543" s="4"/>
      <c r="I543" s="4"/>
    </row>
    <row r="544" spans="2:9" ht="12.75">
      <c r="B544" s="4"/>
      <c r="C544" s="4"/>
      <c r="D544" s="4"/>
      <c r="E544" s="4"/>
      <c r="F544" s="4"/>
      <c r="G544" s="4"/>
      <c r="H544" s="4"/>
      <c r="I544" s="4"/>
    </row>
    <row r="545" spans="2:9" ht="12.75">
      <c r="B545" s="4"/>
      <c r="C545" s="4"/>
      <c r="D545" s="4"/>
      <c r="E545" s="4"/>
      <c r="F545" s="4"/>
      <c r="G545" s="4"/>
      <c r="H545" s="4"/>
      <c r="I545" s="4"/>
    </row>
    <row r="546" spans="2:9" ht="12.75">
      <c r="B546" s="4"/>
      <c r="C546" s="4"/>
      <c r="D546" s="4"/>
      <c r="E546" s="4"/>
      <c r="F546" s="4"/>
      <c r="G546" s="4"/>
      <c r="H546" s="4"/>
      <c r="I546" s="4"/>
    </row>
    <row r="547" spans="2:9" ht="12.75">
      <c r="B547" s="4"/>
      <c r="C547" s="4"/>
      <c r="D547" s="4"/>
      <c r="E547" s="4"/>
      <c r="F547" s="4"/>
      <c r="G547" s="4"/>
      <c r="H547" s="4"/>
      <c r="I547" s="4"/>
    </row>
    <row r="548" spans="2:9" ht="12.75">
      <c r="B548" s="4"/>
      <c r="C548" s="4"/>
      <c r="D548" s="4"/>
      <c r="E548" s="4"/>
      <c r="F548" s="4"/>
      <c r="G548" s="4"/>
      <c r="H548" s="4"/>
      <c r="I548" s="4"/>
    </row>
    <row r="549" spans="2:9" ht="12.75">
      <c r="B549" s="4"/>
      <c r="C549" s="4"/>
      <c r="D549" s="4"/>
      <c r="E549" s="4"/>
      <c r="F549" s="4"/>
      <c r="G549" s="4"/>
      <c r="H549" s="4"/>
      <c r="I549" s="4"/>
    </row>
    <row r="550" spans="2:9" ht="12.75">
      <c r="B550" s="4"/>
      <c r="C550" s="4"/>
      <c r="D550" s="4"/>
      <c r="E550" s="4"/>
      <c r="F550" s="4"/>
      <c r="G550" s="4"/>
      <c r="H550" s="4"/>
      <c r="I550" s="4"/>
    </row>
    <row r="551" spans="2:9" ht="12.75">
      <c r="B551" s="4"/>
      <c r="C551" s="4"/>
      <c r="D551" s="4"/>
      <c r="E551" s="4"/>
      <c r="F551" s="4"/>
      <c r="G551" s="4"/>
      <c r="H551" s="4"/>
      <c r="I551" s="4"/>
    </row>
    <row r="552" spans="2:9" ht="12.75">
      <c r="B552" s="4"/>
      <c r="C552" s="4"/>
      <c r="D552" s="4"/>
      <c r="E552" s="4"/>
      <c r="F552" s="4"/>
      <c r="G552" s="4"/>
      <c r="H552" s="4"/>
      <c r="I552" s="4"/>
    </row>
    <row r="553" spans="2:9" ht="12.75">
      <c r="B553" s="4"/>
      <c r="C553" s="4"/>
      <c r="D553" s="4"/>
      <c r="E553" s="4"/>
      <c r="F553" s="4"/>
      <c r="G553" s="4"/>
      <c r="H553" s="4"/>
      <c r="I553" s="4"/>
    </row>
    <row r="554" spans="2:9" ht="12.75">
      <c r="B554" s="4"/>
      <c r="C554" s="4"/>
      <c r="D554" s="4"/>
      <c r="E554" s="4"/>
      <c r="F554" s="4"/>
      <c r="G554" s="4"/>
      <c r="H554" s="4"/>
      <c r="I554" s="4"/>
    </row>
    <row r="555" spans="2:9" ht="12.75">
      <c r="B555" s="4"/>
      <c r="C555" s="4"/>
      <c r="D555" s="4"/>
      <c r="E555" s="4"/>
      <c r="F555" s="4"/>
      <c r="G555" s="4"/>
      <c r="H555" s="4"/>
      <c r="I555" s="4"/>
    </row>
    <row r="556" spans="2:9" ht="12.75">
      <c r="B556" s="4"/>
      <c r="C556" s="4"/>
      <c r="D556" s="4"/>
      <c r="E556" s="4"/>
      <c r="F556" s="4"/>
      <c r="G556" s="4"/>
      <c r="H556" s="4"/>
      <c r="I556" s="4"/>
    </row>
    <row r="557" spans="2:9" ht="12.75">
      <c r="B557" s="4"/>
      <c r="C557" s="4"/>
      <c r="D557" s="4"/>
      <c r="E557" s="4"/>
      <c r="F557" s="4"/>
      <c r="G557" s="4"/>
      <c r="H557" s="4"/>
      <c r="I557" s="4"/>
    </row>
    <row r="558" spans="2:9" ht="12.75">
      <c r="B558" s="4"/>
      <c r="C558" s="4"/>
      <c r="D558" s="4"/>
      <c r="E558" s="4"/>
      <c r="F558" s="4"/>
      <c r="G558" s="4"/>
      <c r="H558" s="4"/>
      <c r="I558" s="4"/>
    </row>
    <row r="559" spans="2:9" ht="12.75">
      <c r="B559" s="4"/>
      <c r="C559" s="4"/>
      <c r="D559" s="4"/>
      <c r="E559" s="4"/>
      <c r="F559" s="4"/>
      <c r="G559" s="4"/>
      <c r="H559" s="4"/>
      <c r="I559" s="4"/>
    </row>
    <row r="560" spans="2:9" ht="12.75">
      <c r="B560" s="4"/>
      <c r="C560" s="4"/>
      <c r="D560" s="4"/>
      <c r="E560" s="4"/>
      <c r="F560" s="4"/>
      <c r="G560" s="4"/>
      <c r="H560" s="4"/>
      <c r="I560" s="4"/>
    </row>
    <row r="561" spans="2:9" ht="12.75">
      <c r="B561" s="4"/>
      <c r="C561" s="4"/>
      <c r="D561" s="4"/>
      <c r="E561" s="4"/>
      <c r="F561" s="4"/>
      <c r="G561" s="4"/>
      <c r="H561" s="4"/>
      <c r="I561" s="4"/>
    </row>
    <row r="562" spans="2:9" ht="12.75">
      <c r="B562" s="4"/>
      <c r="C562" s="4"/>
      <c r="D562" s="4"/>
      <c r="E562" s="4"/>
      <c r="F562" s="4"/>
      <c r="G562" s="4"/>
      <c r="H562" s="4"/>
      <c r="I562" s="4"/>
    </row>
    <row r="563" spans="2:9" ht="12.75">
      <c r="B563" s="4"/>
      <c r="C563" s="4"/>
      <c r="D563" s="4"/>
      <c r="E563" s="4"/>
      <c r="F563" s="4"/>
      <c r="G563" s="4"/>
      <c r="H563" s="4"/>
      <c r="I563" s="4"/>
    </row>
    <row r="564" spans="2:9" ht="12.75">
      <c r="B564" s="4"/>
      <c r="C564" s="4"/>
      <c r="D564" s="4"/>
      <c r="E564" s="4"/>
      <c r="F564" s="4"/>
      <c r="G564" s="4"/>
      <c r="H564" s="4"/>
      <c r="I564" s="4"/>
    </row>
    <row r="565" spans="2:9" ht="12.75">
      <c r="B565" s="4"/>
      <c r="C565" s="4"/>
      <c r="D565" s="4"/>
      <c r="E565" s="4"/>
      <c r="F565" s="4"/>
      <c r="G565" s="4"/>
      <c r="H565" s="4"/>
      <c r="I565" s="4"/>
    </row>
    <row r="566" spans="2:9" ht="12.75">
      <c r="B566" s="4"/>
      <c r="C566" s="4"/>
      <c r="D566" s="4"/>
      <c r="E566" s="4"/>
      <c r="F566" s="4"/>
      <c r="G566" s="4"/>
      <c r="H566" s="4"/>
      <c r="I566" s="4"/>
    </row>
    <row r="567" spans="2:9" ht="12.75">
      <c r="B567" s="4"/>
      <c r="C567" s="4"/>
      <c r="D567" s="4"/>
      <c r="E567" s="4"/>
      <c r="F567" s="4"/>
      <c r="G567" s="4"/>
      <c r="H567" s="4"/>
      <c r="I567" s="4"/>
    </row>
    <row r="568" spans="2:9" ht="12.75">
      <c r="B568" s="4"/>
      <c r="C568" s="4"/>
      <c r="D568" s="4"/>
      <c r="E568" s="4"/>
      <c r="F568" s="4"/>
      <c r="G568" s="4"/>
      <c r="H568" s="4"/>
      <c r="I568" s="4"/>
    </row>
    <row r="569" spans="2:9" ht="12.75">
      <c r="B569" s="4"/>
      <c r="C569" s="4"/>
      <c r="D569" s="4"/>
      <c r="E569" s="4"/>
      <c r="F569" s="4"/>
      <c r="G569" s="4"/>
      <c r="H569" s="4"/>
      <c r="I569" s="4"/>
    </row>
    <row r="570" spans="2:9" ht="12.75">
      <c r="B570" s="4"/>
      <c r="C570" s="4"/>
      <c r="D570" s="4"/>
      <c r="E570" s="4"/>
      <c r="F570" s="4"/>
      <c r="G570" s="4"/>
      <c r="H570" s="4"/>
      <c r="I570" s="4"/>
    </row>
    <row r="571" spans="2:9" ht="12.75">
      <c r="B571" s="4"/>
      <c r="C571" s="4"/>
      <c r="D571" s="4"/>
      <c r="E571" s="4"/>
      <c r="F571" s="4"/>
      <c r="G571" s="4"/>
      <c r="H571" s="4"/>
      <c r="I571" s="4"/>
    </row>
    <row r="572" spans="2:9" ht="12.75">
      <c r="B572" s="4"/>
      <c r="C572" s="4"/>
      <c r="D572" s="4"/>
      <c r="E572" s="4"/>
      <c r="F572" s="4"/>
      <c r="G572" s="4"/>
      <c r="H572" s="4"/>
      <c r="I572" s="4"/>
    </row>
    <row r="573" spans="2:9" ht="12.75">
      <c r="B573" s="4"/>
      <c r="C573" s="4"/>
      <c r="D573" s="4"/>
      <c r="E573" s="4"/>
      <c r="F573" s="4"/>
      <c r="G573" s="4"/>
      <c r="H573" s="4"/>
      <c r="I573" s="4"/>
    </row>
    <row r="574" spans="2:9" ht="12.75">
      <c r="B574" s="4"/>
      <c r="C574" s="4"/>
      <c r="D574" s="4"/>
      <c r="E574" s="4"/>
      <c r="F574" s="4"/>
      <c r="G574" s="4"/>
      <c r="H574" s="4"/>
      <c r="I574" s="4"/>
    </row>
    <row r="575" spans="2:9" ht="12.75">
      <c r="B575" s="4"/>
      <c r="C575" s="4"/>
      <c r="D575" s="4"/>
      <c r="E575" s="4"/>
      <c r="F575" s="4"/>
      <c r="G575" s="4"/>
      <c r="H575" s="4"/>
      <c r="I575" s="4"/>
    </row>
    <row r="576" spans="2:9" ht="12.75">
      <c r="B576" s="4"/>
      <c r="C576" s="4"/>
      <c r="D576" s="4"/>
      <c r="E576" s="4"/>
      <c r="F576" s="4"/>
      <c r="G576" s="4"/>
      <c r="H576" s="4"/>
      <c r="I576" s="4"/>
    </row>
    <row r="577" spans="2:9" ht="12.75">
      <c r="B577" s="4"/>
      <c r="C577" s="4"/>
      <c r="D577" s="4"/>
      <c r="E577" s="4"/>
      <c r="F577" s="4"/>
      <c r="G577" s="4"/>
      <c r="H577" s="4"/>
      <c r="I577" s="4"/>
    </row>
    <row r="578" spans="2:9" ht="12.75">
      <c r="B578" s="4"/>
      <c r="C578" s="4"/>
      <c r="D578" s="4"/>
      <c r="E578" s="4"/>
      <c r="F578" s="4"/>
      <c r="G578" s="4"/>
      <c r="H578" s="4"/>
      <c r="I578" s="4"/>
    </row>
    <row r="579" spans="2:9" ht="12.75">
      <c r="B579" s="4"/>
      <c r="C579" s="4"/>
      <c r="D579" s="4"/>
      <c r="E579" s="4"/>
      <c r="F579" s="4"/>
      <c r="G579" s="4"/>
      <c r="H579" s="4"/>
      <c r="I579" s="4"/>
    </row>
    <row r="580" spans="2:9" ht="12.75">
      <c r="B580" s="4"/>
      <c r="C580" s="4"/>
      <c r="D580" s="4"/>
      <c r="E580" s="4"/>
      <c r="F580" s="4"/>
      <c r="G580" s="4"/>
      <c r="H580" s="4"/>
      <c r="I580" s="4"/>
    </row>
    <row r="581" spans="2:9" ht="12.75">
      <c r="B581" s="4"/>
      <c r="C581" s="4"/>
      <c r="D581" s="4"/>
      <c r="E581" s="4"/>
      <c r="F581" s="4"/>
      <c r="G581" s="4"/>
      <c r="H581" s="4"/>
      <c r="I581" s="4"/>
    </row>
    <row r="582" spans="2:9" ht="12.75">
      <c r="B582" s="4"/>
      <c r="C582" s="4"/>
      <c r="D582" s="4"/>
      <c r="E582" s="4"/>
      <c r="F582" s="4"/>
      <c r="G582" s="4"/>
      <c r="H582" s="4"/>
      <c r="I582" s="4"/>
    </row>
    <row r="583" spans="2:9" ht="12.75">
      <c r="B583" s="4"/>
      <c r="C583" s="4"/>
      <c r="D583" s="4"/>
      <c r="E583" s="4"/>
      <c r="F583" s="4"/>
      <c r="G583" s="4"/>
      <c r="H583" s="4"/>
      <c r="I583" s="4"/>
    </row>
    <row r="584" spans="2:9" ht="12.75">
      <c r="B584" s="4"/>
      <c r="C584" s="4"/>
      <c r="D584" s="4"/>
      <c r="E584" s="4"/>
      <c r="F584" s="4"/>
      <c r="G584" s="4"/>
      <c r="H584" s="4"/>
      <c r="I584" s="4"/>
    </row>
    <row r="585" spans="2:9" ht="12.75">
      <c r="B585" s="4"/>
      <c r="C585" s="4"/>
      <c r="D585" s="4"/>
      <c r="E585" s="4"/>
      <c r="F585" s="4"/>
      <c r="G585" s="4"/>
      <c r="H585" s="4"/>
      <c r="I585" s="4"/>
    </row>
    <row r="586" spans="2:9" ht="12.75">
      <c r="B586" s="4"/>
      <c r="C586" s="4"/>
      <c r="D586" s="4"/>
      <c r="E586" s="4"/>
      <c r="F586" s="4"/>
      <c r="G586" s="4"/>
      <c r="H586" s="4"/>
      <c r="I586" s="4"/>
    </row>
    <row r="587" spans="2:9" ht="12.75">
      <c r="B587" s="4"/>
      <c r="C587" s="4"/>
      <c r="D587" s="4"/>
      <c r="E587" s="4"/>
      <c r="F587" s="4"/>
      <c r="G587" s="4"/>
      <c r="H587" s="4"/>
      <c r="I587" s="4"/>
    </row>
    <row r="588" spans="2:9" ht="12.75">
      <c r="B588" s="4"/>
      <c r="C588" s="4"/>
      <c r="D588" s="4"/>
      <c r="E588" s="4"/>
      <c r="F588" s="4"/>
      <c r="G588" s="4"/>
      <c r="H588" s="4"/>
      <c r="I588" s="4"/>
    </row>
    <row r="589" spans="2:9" ht="12.75">
      <c r="B589" s="4"/>
      <c r="C589" s="4"/>
      <c r="D589" s="4"/>
      <c r="E589" s="4"/>
      <c r="F589" s="4"/>
      <c r="G589" s="4"/>
      <c r="H589" s="4"/>
      <c r="I589" s="4"/>
    </row>
    <row r="590" spans="2:9" ht="12.75">
      <c r="B590" s="4"/>
      <c r="C590" s="4"/>
      <c r="D590" s="4"/>
      <c r="E590" s="4"/>
      <c r="F590" s="4"/>
      <c r="G590" s="4"/>
      <c r="H590" s="4"/>
      <c r="I590" s="4"/>
    </row>
    <row r="591" spans="2:9" ht="12.75">
      <c r="B591" s="4"/>
      <c r="C591" s="4"/>
      <c r="D591" s="4"/>
      <c r="E591" s="4"/>
      <c r="F591" s="4"/>
      <c r="G591" s="4"/>
      <c r="H591" s="4"/>
      <c r="I591" s="4"/>
    </row>
    <row r="592" spans="2:9" ht="12.75">
      <c r="B592" s="4"/>
      <c r="C592" s="4"/>
      <c r="D592" s="4"/>
      <c r="E592" s="4"/>
      <c r="F592" s="4"/>
      <c r="G592" s="4"/>
      <c r="H592" s="4"/>
      <c r="I592" s="4"/>
    </row>
    <row r="593" spans="2:9" ht="12.75">
      <c r="B593" s="4"/>
      <c r="C593" s="4"/>
      <c r="D593" s="4"/>
      <c r="E593" s="4"/>
      <c r="F593" s="4"/>
      <c r="G593" s="4"/>
      <c r="H593" s="4"/>
      <c r="I593" s="4"/>
    </row>
    <row r="594" spans="2:9" ht="12.75">
      <c r="B594" s="4"/>
      <c r="C594" s="4"/>
      <c r="D594" s="4"/>
      <c r="E594" s="4"/>
      <c r="F594" s="4"/>
      <c r="G594" s="4"/>
      <c r="H594" s="4"/>
      <c r="I594" s="4"/>
    </row>
    <row r="595" spans="2:9" ht="12.75">
      <c r="B595" s="4"/>
      <c r="C595" s="4"/>
      <c r="D595" s="4"/>
      <c r="E595" s="4"/>
      <c r="F595" s="4"/>
      <c r="G595" s="4"/>
      <c r="H595" s="4"/>
      <c r="I595" s="4"/>
    </row>
    <row r="596" spans="2:9" ht="12.75">
      <c r="B596" s="4"/>
      <c r="C596" s="4"/>
      <c r="D596" s="4"/>
      <c r="E596" s="4"/>
      <c r="F596" s="4"/>
      <c r="G596" s="4"/>
      <c r="H596" s="4"/>
      <c r="I596" s="4"/>
    </row>
    <row r="597" spans="2:9" ht="12.75">
      <c r="B597" s="4"/>
      <c r="C597" s="4"/>
      <c r="D597" s="4"/>
      <c r="E597" s="4"/>
      <c r="F597" s="4"/>
      <c r="G597" s="4"/>
      <c r="H597" s="4"/>
      <c r="I597" s="4"/>
    </row>
    <row r="598" spans="2:9" ht="12.75">
      <c r="B598" s="4"/>
      <c r="C598" s="4"/>
      <c r="D598" s="4"/>
      <c r="E598" s="4"/>
      <c r="F598" s="4"/>
      <c r="G598" s="4"/>
      <c r="H598" s="4"/>
      <c r="I598" s="4"/>
    </row>
    <row r="599" spans="2:9" ht="12.75">
      <c r="B599" s="4"/>
      <c r="C599" s="4"/>
      <c r="D599" s="4"/>
      <c r="E599" s="4"/>
      <c r="F599" s="4"/>
      <c r="G599" s="4"/>
      <c r="H599" s="4"/>
      <c r="I599" s="4"/>
    </row>
    <row r="600" spans="2:9" ht="12.75">
      <c r="B600" s="4"/>
      <c r="C600" s="4"/>
      <c r="D600" s="4"/>
      <c r="E600" s="4"/>
      <c r="F600" s="4"/>
      <c r="G600" s="4"/>
      <c r="H600" s="4"/>
      <c r="I600" s="4"/>
    </row>
    <row r="601" spans="2:9" ht="12.75">
      <c r="B601" s="4"/>
      <c r="C601" s="4"/>
      <c r="D601" s="4"/>
      <c r="E601" s="4"/>
      <c r="F601" s="4"/>
      <c r="G601" s="4"/>
      <c r="H601" s="4"/>
      <c r="I601" s="4"/>
    </row>
    <row r="602" spans="2:9" ht="12.75">
      <c r="B602" s="4"/>
      <c r="C602" s="4"/>
      <c r="D602" s="4"/>
      <c r="E602" s="4"/>
      <c r="F602" s="4"/>
      <c r="G602" s="4"/>
      <c r="H602" s="4"/>
      <c r="I602" s="4"/>
    </row>
    <row r="603" spans="2:9" ht="12.75">
      <c r="B603" s="4"/>
      <c r="C603" s="4"/>
      <c r="D603" s="4"/>
      <c r="E603" s="4"/>
      <c r="F603" s="4"/>
      <c r="G603" s="4"/>
      <c r="H603" s="4"/>
      <c r="I603" s="4"/>
    </row>
    <row r="604" spans="2:9" ht="12.75">
      <c r="B604" s="4"/>
      <c r="C604" s="4"/>
      <c r="D604" s="4"/>
      <c r="E604" s="4"/>
      <c r="F604" s="4"/>
      <c r="G604" s="4"/>
      <c r="H604" s="4"/>
      <c r="I604" s="4"/>
    </row>
    <row r="605" spans="2:9" ht="12.75">
      <c r="B605" s="4"/>
      <c r="C605" s="4"/>
      <c r="D605" s="4"/>
      <c r="E605" s="4"/>
      <c r="F605" s="4"/>
      <c r="G605" s="4"/>
      <c r="H605" s="4"/>
      <c r="I605" s="4"/>
    </row>
    <row r="606" spans="2:9" ht="12.75">
      <c r="B606" s="4"/>
      <c r="C606" s="4"/>
      <c r="D606" s="4"/>
      <c r="E606" s="4"/>
      <c r="F606" s="4"/>
      <c r="G606" s="4"/>
      <c r="H606" s="4"/>
      <c r="I606" s="4"/>
    </row>
    <row r="607" spans="2:9" ht="12.75">
      <c r="B607" s="4"/>
      <c r="C607" s="4"/>
      <c r="D607" s="4"/>
      <c r="E607" s="4"/>
      <c r="F607" s="4"/>
      <c r="G607" s="4"/>
      <c r="H607" s="4"/>
      <c r="I607" s="4"/>
    </row>
    <row r="608" spans="2:9" ht="12.75">
      <c r="B608" s="4"/>
      <c r="C608" s="4"/>
      <c r="D608" s="4"/>
      <c r="E608" s="4"/>
      <c r="F608" s="4"/>
      <c r="G608" s="4"/>
      <c r="H608" s="4"/>
      <c r="I608" s="4"/>
    </row>
    <row r="609" spans="2:9" ht="12.75">
      <c r="B609" s="4"/>
      <c r="C609" s="4"/>
      <c r="D609" s="4"/>
      <c r="E609" s="4"/>
      <c r="F609" s="4"/>
      <c r="G609" s="4"/>
      <c r="H609" s="4"/>
      <c r="I609" s="4"/>
    </row>
    <row r="610" spans="2:9" ht="12.75">
      <c r="B610" s="4"/>
      <c r="C610" s="4"/>
      <c r="D610" s="4"/>
      <c r="E610" s="4"/>
      <c r="F610" s="4"/>
      <c r="G610" s="4"/>
      <c r="H610" s="4"/>
      <c r="I610" s="4"/>
    </row>
    <row r="611" spans="2:9" ht="12.75">
      <c r="B611" s="4"/>
      <c r="C611" s="4"/>
      <c r="D611" s="4"/>
      <c r="E611" s="4"/>
      <c r="F611" s="4"/>
      <c r="G611" s="4"/>
      <c r="H611" s="4"/>
      <c r="I611" s="4"/>
    </row>
    <row r="612" spans="2:9" ht="12.75">
      <c r="B612" s="4"/>
      <c r="C612" s="4"/>
      <c r="D612" s="4"/>
      <c r="E612" s="4"/>
      <c r="F612" s="4"/>
      <c r="G612" s="4"/>
      <c r="H612" s="4"/>
      <c r="I612" s="4"/>
    </row>
    <row r="613" spans="2:9" ht="12.75">
      <c r="B613" s="4"/>
      <c r="C613" s="4"/>
      <c r="D613" s="4"/>
      <c r="E613" s="4"/>
      <c r="F613" s="4"/>
      <c r="G613" s="4"/>
      <c r="H613" s="4"/>
      <c r="I613" s="4"/>
    </row>
    <row r="614" spans="2:9" ht="12.75">
      <c r="B614" s="4"/>
      <c r="C614" s="4"/>
      <c r="D614" s="4"/>
      <c r="E614" s="4"/>
      <c r="F614" s="4"/>
      <c r="G614" s="4"/>
      <c r="H614" s="4"/>
      <c r="I614" s="4"/>
    </row>
    <row r="615" spans="2:9" ht="12.75">
      <c r="B615" s="4"/>
      <c r="C615" s="4"/>
      <c r="D615" s="4"/>
      <c r="E615" s="4"/>
      <c r="F615" s="4"/>
      <c r="G615" s="4"/>
      <c r="H615" s="4"/>
      <c r="I615" s="4"/>
    </row>
    <row r="616" spans="2:9" ht="12.75">
      <c r="B616" s="4"/>
      <c r="C616" s="4"/>
      <c r="D616" s="4"/>
      <c r="E616" s="4"/>
      <c r="F616" s="4"/>
      <c r="G616" s="4"/>
      <c r="H616" s="4"/>
      <c r="I616" s="4"/>
    </row>
    <row r="617" spans="2:9" ht="12.75">
      <c r="B617" s="4"/>
      <c r="C617" s="4"/>
      <c r="D617" s="4"/>
      <c r="E617" s="4"/>
      <c r="F617" s="4"/>
      <c r="G617" s="4"/>
      <c r="H617" s="4"/>
      <c r="I617" s="4"/>
    </row>
    <row r="618" spans="2:9" ht="12.75">
      <c r="B618" s="4"/>
      <c r="C618" s="4"/>
      <c r="D618" s="4"/>
      <c r="E618" s="4"/>
      <c r="F618" s="4"/>
      <c r="G618" s="4"/>
      <c r="H618" s="4"/>
      <c r="I618" s="4"/>
    </row>
    <row r="619" spans="2:9" ht="12.75">
      <c r="B619" s="4"/>
      <c r="C619" s="4"/>
      <c r="D619" s="4"/>
      <c r="E619" s="4"/>
      <c r="F619" s="4"/>
      <c r="G619" s="4"/>
      <c r="H619" s="4"/>
      <c r="I619" s="4"/>
    </row>
    <row r="620" spans="2:9" ht="12.75">
      <c r="B620" s="4"/>
      <c r="C620" s="4"/>
      <c r="D620" s="4"/>
      <c r="E620" s="4"/>
      <c r="F620" s="4"/>
      <c r="G620" s="4"/>
      <c r="H620" s="4"/>
      <c r="I620" s="4"/>
    </row>
    <row r="621" spans="2:9" ht="12.75">
      <c r="B621" s="4"/>
      <c r="C621" s="4"/>
      <c r="D621" s="4"/>
      <c r="E621" s="4"/>
      <c r="F621" s="4"/>
      <c r="G621" s="4"/>
      <c r="H621" s="4"/>
      <c r="I621" s="4"/>
    </row>
    <row r="622" spans="2:9" ht="12.75">
      <c r="B622" s="4"/>
      <c r="C622" s="4"/>
      <c r="D622" s="4"/>
      <c r="E622" s="4"/>
      <c r="F622" s="4"/>
      <c r="G622" s="4"/>
      <c r="H622" s="4"/>
      <c r="I622" s="4"/>
    </row>
    <row r="623" spans="2:9" ht="12.75">
      <c r="B623" s="4"/>
      <c r="C623" s="4"/>
      <c r="D623" s="4"/>
      <c r="E623" s="4"/>
      <c r="F623" s="4"/>
      <c r="G623" s="4"/>
      <c r="H623" s="4"/>
      <c r="I623" s="4"/>
    </row>
    <row r="624" spans="2:9" ht="12.75">
      <c r="B624" s="4"/>
      <c r="C624" s="4"/>
      <c r="D624" s="4"/>
      <c r="E624" s="4"/>
      <c r="F624" s="4"/>
      <c r="G624" s="4"/>
      <c r="H624" s="4"/>
      <c r="I624" s="4"/>
    </row>
    <row r="625" spans="2:9" ht="12.75">
      <c r="B625" s="4"/>
      <c r="C625" s="4"/>
      <c r="D625" s="4"/>
      <c r="E625" s="4"/>
      <c r="F625" s="4"/>
      <c r="G625" s="4"/>
      <c r="H625" s="4"/>
      <c r="I625" s="4"/>
    </row>
    <row r="626" spans="2:9" ht="12.75">
      <c r="B626" s="4"/>
      <c r="C626" s="4"/>
      <c r="D626" s="4"/>
      <c r="E626" s="4"/>
      <c r="F626" s="4"/>
      <c r="G626" s="4"/>
      <c r="H626" s="4"/>
      <c r="I626" s="4"/>
    </row>
    <row r="627" spans="2:9" ht="12.75">
      <c r="B627" s="4"/>
      <c r="C627" s="4"/>
      <c r="D627" s="4"/>
      <c r="E627" s="4"/>
      <c r="F627" s="4"/>
      <c r="G627" s="4"/>
      <c r="H627" s="4"/>
      <c r="I627" s="4"/>
    </row>
    <row r="628" spans="2:9" ht="12.75">
      <c r="B628" s="4"/>
      <c r="C628" s="4"/>
      <c r="D628" s="4"/>
      <c r="E628" s="4"/>
      <c r="F628" s="4"/>
      <c r="G628" s="4"/>
      <c r="H628" s="4"/>
      <c r="I628" s="4"/>
    </row>
    <row r="629" spans="2:9" ht="12.75">
      <c r="B629" s="4"/>
      <c r="C629" s="4"/>
      <c r="D629" s="4"/>
      <c r="E629" s="4"/>
      <c r="F629" s="4"/>
      <c r="G629" s="4"/>
      <c r="H629" s="4"/>
      <c r="I629" s="4"/>
    </row>
    <row r="630" spans="2:9" ht="12.75">
      <c r="B630" s="4"/>
      <c r="C630" s="4"/>
      <c r="D630" s="4"/>
      <c r="E630" s="4"/>
      <c r="F630" s="4"/>
      <c r="G630" s="4"/>
      <c r="H630" s="4"/>
      <c r="I630" s="4"/>
    </row>
    <row r="631" spans="2:9" ht="12.75">
      <c r="B631" s="4"/>
      <c r="C631" s="4"/>
      <c r="D631" s="4"/>
      <c r="E631" s="4"/>
      <c r="F631" s="4"/>
      <c r="G631" s="4"/>
      <c r="H631" s="4"/>
      <c r="I631" s="4"/>
    </row>
    <row r="632" spans="2:9" ht="12.75">
      <c r="B632" s="4"/>
      <c r="C632" s="4"/>
      <c r="D632" s="4"/>
      <c r="E632" s="4"/>
      <c r="F632" s="4"/>
      <c r="G632" s="4"/>
      <c r="H632" s="4"/>
      <c r="I632" s="4"/>
    </row>
    <row r="633" spans="2:9" ht="12.75">
      <c r="B633" s="4"/>
      <c r="C633" s="4"/>
      <c r="D633" s="4"/>
      <c r="E633" s="4"/>
      <c r="F633" s="4"/>
      <c r="G633" s="4"/>
      <c r="H633" s="4"/>
      <c r="I633" s="4"/>
    </row>
    <row r="634" spans="2:9" ht="12.75">
      <c r="B634" s="4"/>
      <c r="C634" s="4"/>
      <c r="D634" s="4"/>
      <c r="E634" s="4"/>
      <c r="F634" s="4"/>
      <c r="G634" s="4"/>
      <c r="H634" s="4"/>
      <c r="I634" s="4"/>
    </row>
    <row r="635" spans="2:9" ht="12.75">
      <c r="B635" s="4"/>
      <c r="C635" s="4"/>
      <c r="D635" s="4"/>
      <c r="E635" s="4"/>
      <c r="F635" s="4"/>
      <c r="G635" s="4"/>
      <c r="H635" s="4"/>
      <c r="I635" s="4"/>
    </row>
    <row r="636" spans="2:9" ht="12.75">
      <c r="B636" s="4"/>
      <c r="C636" s="4"/>
      <c r="D636" s="4"/>
      <c r="E636" s="4"/>
      <c r="F636" s="4"/>
      <c r="G636" s="4"/>
      <c r="H636" s="4"/>
      <c r="I636" s="4"/>
    </row>
    <row r="637" spans="2:9" ht="12.75">
      <c r="B637" s="4"/>
      <c r="C637" s="4"/>
      <c r="D637" s="4"/>
      <c r="E637" s="4"/>
      <c r="F637" s="4"/>
      <c r="G637" s="4"/>
      <c r="H637" s="4"/>
      <c r="I637" s="4"/>
    </row>
    <row r="638" spans="2:9" ht="12.75">
      <c r="B638" s="4"/>
      <c r="C638" s="4"/>
      <c r="D638" s="4"/>
      <c r="E638" s="4"/>
      <c r="F638" s="4"/>
      <c r="G638" s="4"/>
      <c r="H638" s="4"/>
      <c r="I638" s="4"/>
    </row>
    <row r="639" spans="2:9" ht="12.75">
      <c r="B639" s="4"/>
      <c r="C639" s="4"/>
      <c r="D639" s="4"/>
      <c r="E639" s="4"/>
      <c r="F639" s="4"/>
      <c r="G639" s="4"/>
      <c r="H639" s="4"/>
      <c r="I639" s="4"/>
    </row>
    <row r="640" spans="2:9" ht="12.75">
      <c r="B640" s="4"/>
      <c r="C640" s="4"/>
      <c r="D640" s="4"/>
      <c r="E640" s="4"/>
      <c r="F640" s="4"/>
      <c r="G640" s="4"/>
      <c r="H640" s="4"/>
      <c r="I640" s="4"/>
    </row>
    <row r="641" spans="2:9" ht="12.75">
      <c r="B641" s="4"/>
      <c r="C641" s="4"/>
      <c r="D641" s="4"/>
      <c r="E641" s="4"/>
      <c r="F641" s="4"/>
      <c r="G641" s="4"/>
      <c r="H641" s="4"/>
      <c r="I641" s="4"/>
    </row>
    <row r="642" spans="2:9" ht="12.75">
      <c r="B642" s="4"/>
      <c r="C642" s="4"/>
      <c r="D642" s="4"/>
      <c r="E642" s="4"/>
      <c r="F642" s="4"/>
      <c r="G642" s="4"/>
      <c r="H642" s="4"/>
      <c r="I642" s="4"/>
    </row>
    <row r="643" spans="2:9" ht="12.75">
      <c r="B643" s="4"/>
      <c r="C643" s="4"/>
      <c r="D643" s="4"/>
      <c r="E643" s="4"/>
      <c r="F643" s="4"/>
      <c r="G643" s="4"/>
      <c r="H643" s="4"/>
      <c r="I643" s="4"/>
    </row>
    <row r="644" spans="2:9" ht="12.75">
      <c r="B644" s="4"/>
      <c r="C644" s="4"/>
      <c r="D644" s="4"/>
      <c r="E644" s="4"/>
      <c r="F644" s="4"/>
      <c r="G644" s="4"/>
      <c r="H644" s="4"/>
      <c r="I644" s="4"/>
    </row>
    <row r="645" spans="2:9" ht="12.75">
      <c r="B645" s="4"/>
      <c r="C645" s="4"/>
      <c r="D645" s="4"/>
      <c r="E645" s="4"/>
      <c r="F645" s="4"/>
      <c r="G645" s="4"/>
      <c r="H645" s="4"/>
      <c r="I645" s="4"/>
    </row>
    <row r="646" spans="2:9" ht="12.75">
      <c r="B646" s="4"/>
      <c r="C646" s="4"/>
      <c r="D646" s="4"/>
      <c r="E646" s="4"/>
      <c r="F646" s="4"/>
      <c r="G646" s="4"/>
      <c r="H646" s="4"/>
      <c r="I646" s="4"/>
    </row>
    <row r="647" spans="2:9" ht="12.75">
      <c r="B647" s="4"/>
      <c r="C647" s="4"/>
      <c r="D647" s="4"/>
      <c r="E647" s="4"/>
      <c r="F647" s="4"/>
      <c r="G647" s="4"/>
      <c r="H647" s="4"/>
      <c r="I647" s="4"/>
    </row>
    <row r="648" spans="2:9" ht="12.75">
      <c r="B648" s="4"/>
      <c r="C648" s="4"/>
      <c r="D648" s="4"/>
      <c r="E648" s="4"/>
      <c r="F648" s="4"/>
      <c r="G648" s="4"/>
      <c r="H648" s="4"/>
      <c r="I648" s="4"/>
    </row>
    <row r="649" spans="2:9" ht="12.75">
      <c r="B649" s="4"/>
      <c r="C649" s="4"/>
      <c r="D649" s="4"/>
      <c r="E649" s="4"/>
      <c r="F649" s="4"/>
      <c r="G649" s="4"/>
      <c r="H649" s="4"/>
      <c r="I649" s="4"/>
    </row>
    <row r="650" spans="2:9" ht="12.75">
      <c r="B650" s="4"/>
      <c r="C650" s="4"/>
      <c r="D650" s="4"/>
      <c r="E650" s="4"/>
      <c r="F650" s="4"/>
      <c r="G650" s="4"/>
      <c r="H650" s="4"/>
      <c r="I650" s="4"/>
    </row>
    <row r="651" spans="2:9" ht="12.75">
      <c r="B651" s="4"/>
      <c r="C651" s="4"/>
      <c r="D651" s="4"/>
      <c r="E651" s="4"/>
      <c r="F651" s="4"/>
      <c r="G651" s="4"/>
      <c r="H651" s="4"/>
      <c r="I651" s="4"/>
    </row>
    <row r="652" spans="2:9" ht="12.75">
      <c r="B652" s="4"/>
      <c r="C652" s="4"/>
      <c r="D652" s="4"/>
      <c r="E652" s="4"/>
      <c r="F652" s="4"/>
      <c r="G652" s="4"/>
      <c r="H652" s="4"/>
      <c r="I652" s="4"/>
    </row>
    <row r="653" spans="2:9" ht="12.75">
      <c r="B653" s="4"/>
      <c r="C653" s="4"/>
      <c r="D653" s="4"/>
      <c r="E653" s="4"/>
      <c r="F653" s="4"/>
      <c r="G653" s="4"/>
      <c r="H653" s="4"/>
      <c r="I653" s="4"/>
    </row>
    <row r="654" spans="2:9" ht="12.75">
      <c r="B654" s="4"/>
      <c r="C654" s="4"/>
      <c r="D654" s="4"/>
      <c r="E654" s="4"/>
      <c r="F654" s="4"/>
      <c r="G654" s="4"/>
      <c r="H654" s="4"/>
      <c r="I654" s="4"/>
    </row>
    <row r="655" spans="2:9" ht="12.75">
      <c r="B655" s="4"/>
      <c r="C655" s="4"/>
      <c r="D655" s="4"/>
      <c r="E655" s="4"/>
      <c r="F655" s="4"/>
      <c r="G655" s="4"/>
      <c r="H655" s="4"/>
      <c r="I655" s="4"/>
    </row>
    <row r="656" spans="2:9" ht="12.75">
      <c r="B656" s="4"/>
      <c r="C656" s="4"/>
      <c r="D656" s="4"/>
      <c r="E656" s="4"/>
      <c r="F656" s="4"/>
      <c r="G656" s="4"/>
      <c r="H656" s="4"/>
      <c r="I656" s="4"/>
    </row>
    <row r="657" spans="2:9" ht="12.75">
      <c r="B657" s="4"/>
      <c r="C657" s="4"/>
      <c r="D657" s="4"/>
      <c r="E657" s="4"/>
      <c r="F657" s="4"/>
      <c r="G657" s="4"/>
      <c r="H657" s="4"/>
      <c r="I657" s="4"/>
    </row>
    <row r="658" spans="2:9" ht="12.75">
      <c r="B658" s="4"/>
      <c r="C658" s="4"/>
      <c r="D658" s="4"/>
      <c r="E658" s="4"/>
      <c r="F658" s="4"/>
      <c r="G658" s="4"/>
      <c r="H658" s="4"/>
      <c r="I658" s="4"/>
    </row>
    <row r="659" spans="2:9" ht="12.75">
      <c r="B659" s="4"/>
      <c r="C659" s="4"/>
      <c r="D659" s="4"/>
      <c r="E659" s="4"/>
      <c r="F659" s="4"/>
      <c r="G659" s="4"/>
      <c r="H659" s="4"/>
      <c r="I659" s="4"/>
    </row>
    <row r="660" spans="2:9" ht="12.75">
      <c r="B660" s="4"/>
      <c r="C660" s="4"/>
      <c r="D660" s="4"/>
      <c r="E660" s="4"/>
      <c r="F660" s="4"/>
      <c r="G660" s="4"/>
      <c r="H660" s="4"/>
      <c r="I660" s="4"/>
    </row>
    <row r="661" spans="2:9" ht="12.75">
      <c r="B661" s="4"/>
      <c r="C661" s="4"/>
      <c r="D661" s="4"/>
      <c r="E661" s="4"/>
      <c r="F661" s="4"/>
      <c r="G661" s="4"/>
      <c r="H661" s="4"/>
      <c r="I661" s="4"/>
    </row>
    <row r="662" spans="2:9" ht="12.75">
      <c r="B662" s="4"/>
      <c r="C662" s="4"/>
      <c r="D662" s="4"/>
      <c r="E662" s="4"/>
      <c r="F662" s="4"/>
      <c r="G662" s="4"/>
      <c r="H662" s="4"/>
      <c r="I662" s="4"/>
    </row>
    <row r="663" spans="2:9" ht="12.75">
      <c r="B663" s="4"/>
      <c r="C663" s="4"/>
      <c r="D663" s="4"/>
      <c r="E663" s="4"/>
      <c r="F663" s="4"/>
      <c r="G663" s="4"/>
      <c r="H663" s="4"/>
      <c r="I663" s="4"/>
    </row>
    <row r="664" spans="2:9" ht="12.75">
      <c r="B664" s="4"/>
      <c r="C664" s="4"/>
      <c r="D664" s="4"/>
      <c r="E664" s="4"/>
      <c r="F664" s="4"/>
      <c r="G664" s="4"/>
      <c r="H664" s="4"/>
      <c r="I664" s="4"/>
    </row>
    <row r="665" spans="2:9" ht="12.75">
      <c r="B665" s="4"/>
      <c r="C665" s="4"/>
      <c r="D665" s="4"/>
      <c r="E665" s="4"/>
      <c r="F665" s="4"/>
      <c r="G665" s="4"/>
      <c r="H665" s="4"/>
      <c r="I665" s="4"/>
    </row>
    <row r="666" spans="2:9" ht="12.75">
      <c r="B666" s="4"/>
      <c r="C666" s="4"/>
      <c r="D666" s="4"/>
      <c r="E666" s="4"/>
      <c r="F666" s="4"/>
      <c r="G666" s="4"/>
      <c r="H666" s="4"/>
      <c r="I666" s="4"/>
    </row>
    <row r="667" spans="2:9" ht="12.75">
      <c r="B667" s="4"/>
      <c r="C667" s="4"/>
      <c r="D667" s="4"/>
      <c r="E667" s="4"/>
      <c r="F667" s="4"/>
      <c r="G667" s="4"/>
      <c r="H667" s="4"/>
      <c r="I667" s="4"/>
    </row>
    <row r="668" spans="2:9" ht="12.75">
      <c r="B668" s="4"/>
      <c r="C668" s="4"/>
      <c r="D668" s="4"/>
      <c r="E668" s="4"/>
      <c r="F668" s="4"/>
      <c r="G668" s="4"/>
      <c r="H668" s="4"/>
      <c r="I668" s="4"/>
    </row>
    <row r="669" spans="2:9" ht="12.75">
      <c r="B669" s="4"/>
      <c r="C669" s="4"/>
      <c r="D669" s="4"/>
      <c r="E669" s="4"/>
      <c r="F669" s="4"/>
      <c r="G669" s="4"/>
      <c r="H669" s="4"/>
      <c r="I669" s="4"/>
    </row>
    <row r="670" spans="2:9" ht="12.75">
      <c r="B670" s="4"/>
      <c r="C670" s="4"/>
      <c r="D670" s="4"/>
      <c r="E670" s="4"/>
      <c r="F670" s="4"/>
      <c r="G670" s="4"/>
      <c r="H670" s="4"/>
      <c r="I670" s="4"/>
    </row>
    <row r="671" spans="2:9" ht="12.75">
      <c r="B671" s="4"/>
      <c r="C671" s="4"/>
      <c r="D671" s="4"/>
      <c r="E671" s="4"/>
      <c r="F671" s="4"/>
      <c r="G671" s="4"/>
      <c r="H671" s="4"/>
      <c r="I671" s="4"/>
    </row>
    <row r="672" spans="2:9" ht="12.75">
      <c r="B672" s="4"/>
      <c r="C672" s="4"/>
      <c r="D672" s="4"/>
      <c r="E672" s="4"/>
      <c r="F672" s="4"/>
      <c r="G672" s="4"/>
      <c r="H672" s="4"/>
      <c r="I672" s="4"/>
    </row>
    <row r="673" spans="2:9" ht="12.75">
      <c r="B673" s="4"/>
      <c r="C673" s="4"/>
      <c r="D673" s="4"/>
      <c r="E673" s="4"/>
      <c r="F673" s="4"/>
      <c r="G673" s="4"/>
      <c r="H673" s="4"/>
      <c r="I673" s="4"/>
    </row>
    <row r="674" spans="2:9" ht="12.75">
      <c r="B674" s="4"/>
      <c r="C674" s="4"/>
      <c r="D674" s="4"/>
      <c r="E674" s="4"/>
      <c r="F674" s="4"/>
      <c r="G674" s="4"/>
      <c r="H674" s="4"/>
      <c r="I674" s="4"/>
    </row>
    <row r="675" spans="2:9" ht="12.75">
      <c r="B675" s="4"/>
      <c r="C675" s="4"/>
      <c r="D675" s="4"/>
      <c r="E675" s="4"/>
      <c r="F675" s="4"/>
      <c r="G675" s="4"/>
      <c r="H675" s="4"/>
      <c r="I675" s="4"/>
    </row>
    <row r="676" spans="2:9" ht="12.75">
      <c r="B676" s="4"/>
      <c r="C676" s="4"/>
      <c r="D676" s="4"/>
      <c r="E676" s="4"/>
      <c r="F676" s="4"/>
      <c r="G676" s="4"/>
      <c r="H676" s="4"/>
      <c r="I676" s="4"/>
    </row>
    <row r="677" spans="2:9" ht="12.75">
      <c r="B677" s="4"/>
      <c r="C677" s="4"/>
      <c r="D677" s="4"/>
      <c r="E677" s="4"/>
      <c r="F677" s="4"/>
      <c r="G677" s="4"/>
      <c r="H677" s="4"/>
      <c r="I677" s="4"/>
    </row>
    <row r="678" spans="2:9" ht="12.75">
      <c r="B678" s="4"/>
      <c r="C678" s="4"/>
      <c r="D678" s="4"/>
      <c r="E678" s="4"/>
      <c r="F678" s="4"/>
      <c r="G678" s="4"/>
      <c r="H678" s="4"/>
      <c r="I678" s="4"/>
    </row>
    <row r="679" spans="2:9" ht="12.75">
      <c r="B679" s="4"/>
      <c r="C679" s="4"/>
      <c r="D679" s="4"/>
      <c r="E679" s="4"/>
      <c r="F679" s="4"/>
      <c r="G679" s="4"/>
      <c r="H679" s="4"/>
      <c r="I679" s="4"/>
    </row>
    <row r="680" spans="2:9" ht="12.75">
      <c r="B680" s="4"/>
      <c r="C680" s="4"/>
      <c r="D680" s="4"/>
      <c r="E680" s="4"/>
      <c r="F680" s="4"/>
      <c r="G680" s="4"/>
      <c r="H680" s="4"/>
      <c r="I680" s="4"/>
    </row>
    <row r="681" spans="2:9" ht="12.75">
      <c r="B681" s="4"/>
      <c r="C681" s="4"/>
      <c r="D681" s="4"/>
      <c r="E681" s="4"/>
      <c r="F681" s="4"/>
      <c r="G681" s="4"/>
      <c r="H681" s="4"/>
      <c r="I681" s="4"/>
    </row>
    <row r="682" spans="2:9" ht="12.75">
      <c r="B682" s="4"/>
      <c r="C682" s="4"/>
      <c r="D682" s="4"/>
      <c r="E682" s="4"/>
      <c r="F682" s="4"/>
      <c r="G682" s="4"/>
      <c r="H682" s="4"/>
      <c r="I682" s="4"/>
    </row>
    <row r="683" spans="2:9" ht="12.75">
      <c r="B683" s="4"/>
      <c r="C683" s="4"/>
      <c r="D683" s="4"/>
      <c r="E683" s="4"/>
      <c r="F683" s="4"/>
      <c r="G683" s="4"/>
      <c r="H683" s="4"/>
      <c r="I683" s="4"/>
    </row>
    <row r="684" spans="2:9" ht="12.75">
      <c r="B684" s="4"/>
      <c r="C684" s="4"/>
      <c r="D684" s="4"/>
      <c r="E684" s="4"/>
      <c r="F684" s="4"/>
      <c r="G684" s="4"/>
      <c r="H684" s="4"/>
      <c r="I684" s="4"/>
    </row>
    <row r="685" spans="2:9" ht="12.75">
      <c r="B685" s="4"/>
      <c r="C685" s="4"/>
      <c r="D685" s="4"/>
      <c r="E685" s="4"/>
      <c r="F685" s="4"/>
      <c r="G685" s="4"/>
      <c r="H685" s="4"/>
      <c r="I685" s="4"/>
    </row>
    <row r="686" spans="2:9" ht="12.75">
      <c r="B686" s="4"/>
      <c r="C686" s="4"/>
      <c r="D686" s="4"/>
      <c r="E686" s="4"/>
      <c r="F686" s="4"/>
      <c r="G686" s="4"/>
      <c r="H686" s="4"/>
      <c r="I686" s="4"/>
    </row>
    <row r="687" spans="2:9" ht="12.75">
      <c r="B687" s="4"/>
      <c r="C687" s="4"/>
      <c r="D687" s="4"/>
      <c r="E687" s="4"/>
      <c r="F687" s="4"/>
      <c r="G687" s="4"/>
      <c r="H687" s="4"/>
      <c r="I687" s="4"/>
    </row>
    <row r="688" spans="2:9" ht="12.75">
      <c r="B688" s="4"/>
      <c r="C688" s="4"/>
      <c r="D688" s="4"/>
      <c r="E688" s="4"/>
      <c r="F688" s="4"/>
      <c r="G688" s="4"/>
      <c r="H688" s="4"/>
      <c r="I688" s="4"/>
    </row>
    <row r="689" spans="2:9" ht="12.75">
      <c r="B689" s="4"/>
      <c r="C689" s="4"/>
      <c r="D689" s="4"/>
      <c r="E689" s="4"/>
      <c r="F689" s="4"/>
      <c r="G689" s="4"/>
      <c r="H689" s="4"/>
      <c r="I689" s="4"/>
    </row>
    <row r="690" spans="2:9" ht="12.75">
      <c r="B690" s="4"/>
      <c r="C690" s="4"/>
      <c r="D690" s="4"/>
      <c r="E690" s="4"/>
      <c r="F690" s="4"/>
      <c r="G690" s="4"/>
      <c r="H690" s="4"/>
      <c r="I690" s="4"/>
    </row>
    <row r="691" spans="2:9" ht="12.75">
      <c r="B691" s="4"/>
      <c r="C691" s="4"/>
      <c r="D691" s="4"/>
      <c r="E691" s="4"/>
      <c r="F691" s="4"/>
      <c r="G691" s="4"/>
      <c r="H691" s="4"/>
      <c r="I691" s="4"/>
    </row>
    <row r="692" spans="2:9" ht="12.75">
      <c r="B692" s="4"/>
      <c r="C692" s="4"/>
      <c r="D692" s="4"/>
      <c r="E692" s="4"/>
      <c r="F692" s="4"/>
      <c r="G692" s="4"/>
      <c r="H692" s="4"/>
      <c r="I692" s="4"/>
    </row>
    <row r="693" spans="2:9" ht="12.75">
      <c r="B693" s="4"/>
      <c r="C693" s="4"/>
      <c r="D693" s="4"/>
      <c r="E693" s="4"/>
      <c r="F693" s="4"/>
      <c r="G693" s="4"/>
      <c r="H693" s="4"/>
      <c r="I693" s="4"/>
    </row>
    <row r="694" spans="2:9" ht="12.75">
      <c r="B694" s="4"/>
      <c r="C694" s="4"/>
      <c r="D694" s="4"/>
      <c r="E694" s="4"/>
      <c r="F694" s="4"/>
      <c r="G694" s="4"/>
      <c r="H694" s="4"/>
      <c r="I694" s="4"/>
    </row>
    <row r="695" spans="2:9" ht="12.75">
      <c r="B695" s="4"/>
      <c r="C695" s="4"/>
      <c r="D695" s="4"/>
      <c r="E695" s="4"/>
      <c r="F695" s="4"/>
      <c r="G695" s="4"/>
      <c r="H695" s="4"/>
      <c r="I695" s="4"/>
    </row>
    <row r="696" spans="2:9" ht="12.75">
      <c r="B696" s="4"/>
      <c r="C696" s="4"/>
      <c r="D696" s="4"/>
      <c r="E696" s="4"/>
      <c r="F696" s="4"/>
      <c r="G696" s="4"/>
      <c r="H696" s="4"/>
      <c r="I696" s="4"/>
    </row>
    <row r="697" spans="2:9" ht="12.75">
      <c r="B697" s="4"/>
      <c r="C697" s="4"/>
      <c r="D697" s="4"/>
      <c r="E697" s="4"/>
      <c r="F697" s="4"/>
      <c r="G697" s="4"/>
      <c r="H697" s="4"/>
      <c r="I697" s="4"/>
    </row>
    <row r="698" spans="2:9" ht="12.75">
      <c r="B698" s="4"/>
      <c r="C698" s="4"/>
      <c r="D698" s="4"/>
      <c r="E698" s="4"/>
      <c r="F698" s="4"/>
      <c r="G698" s="4"/>
      <c r="H698" s="4"/>
      <c r="I698" s="4"/>
    </row>
    <row r="699" spans="2:9" ht="12.75">
      <c r="B699" s="4"/>
      <c r="C699" s="4"/>
      <c r="D699" s="4"/>
      <c r="E699" s="4"/>
      <c r="F699" s="4"/>
      <c r="G699" s="4"/>
      <c r="H699" s="4"/>
      <c r="I699" s="4"/>
    </row>
    <row r="700" spans="2:9" ht="12.75">
      <c r="B700" s="4"/>
      <c r="C700" s="4"/>
      <c r="D700" s="4"/>
      <c r="E700" s="4"/>
      <c r="F700" s="4"/>
      <c r="G700" s="4"/>
      <c r="H700" s="4"/>
      <c r="I700" s="4"/>
    </row>
    <row r="701" spans="2:9" ht="12.75">
      <c r="B701" s="4"/>
      <c r="C701" s="4"/>
      <c r="D701" s="4"/>
      <c r="E701" s="4"/>
      <c r="F701" s="4"/>
      <c r="G701" s="4"/>
      <c r="H701" s="4"/>
      <c r="I701" s="4"/>
    </row>
    <row r="702" spans="2:9" ht="12.75">
      <c r="B702" s="4"/>
      <c r="C702" s="4"/>
      <c r="D702" s="4"/>
      <c r="E702" s="4"/>
      <c r="F702" s="4"/>
      <c r="G702" s="4"/>
      <c r="H702" s="4"/>
      <c r="I702" s="4"/>
    </row>
    <row r="703" spans="2:9" ht="12.75">
      <c r="B703" s="4"/>
      <c r="C703" s="4"/>
      <c r="D703" s="4"/>
      <c r="E703" s="4"/>
      <c r="F703" s="4"/>
      <c r="G703" s="4"/>
      <c r="H703" s="4"/>
      <c r="I703" s="4"/>
    </row>
    <row r="704" spans="2:9" ht="12.75">
      <c r="B704" s="4"/>
      <c r="C704" s="4"/>
      <c r="D704" s="4"/>
      <c r="E704" s="4"/>
      <c r="F704" s="4"/>
      <c r="G704" s="4"/>
      <c r="H704" s="4"/>
      <c r="I704" s="4"/>
    </row>
    <row r="705" spans="2:9" ht="12.75">
      <c r="B705" s="4"/>
      <c r="C705" s="4"/>
      <c r="D705" s="4"/>
      <c r="E705" s="4"/>
      <c r="F705" s="4"/>
      <c r="G705" s="4"/>
      <c r="H705" s="4"/>
      <c r="I705" s="4"/>
    </row>
    <row r="706" spans="2:9" ht="12.75">
      <c r="B706" s="4"/>
      <c r="C706" s="4"/>
      <c r="D706" s="4"/>
      <c r="E706" s="4"/>
      <c r="F706" s="4"/>
      <c r="G706" s="4"/>
      <c r="H706" s="4"/>
      <c r="I706" s="4"/>
    </row>
    <row r="707" spans="2:9" ht="12.75">
      <c r="B707" s="4"/>
      <c r="C707" s="4"/>
      <c r="D707" s="4"/>
      <c r="E707" s="4"/>
      <c r="F707" s="4"/>
      <c r="G707" s="4"/>
      <c r="H707" s="4"/>
      <c r="I707" s="4"/>
    </row>
    <row r="708" spans="2:9" ht="12.75">
      <c r="B708" s="4"/>
      <c r="C708" s="4"/>
      <c r="D708" s="4"/>
      <c r="E708" s="4"/>
      <c r="F708" s="4"/>
      <c r="G708" s="4"/>
      <c r="H708" s="4"/>
      <c r="I708" s="4"/>
    </row>
    <row r="709" spans="2:9" ht="12.75">
      <c r="B709" s="4"/>
      <c r="C709" s="4"/>
      <c r="D709" s="4"/>
      <c r="E709" s="4"/>
      <c r="F709" s="4"/>
      <c r="G709" s="4"/>
      <c r="H709" s="4"/>
      <c r="I709" s="4"/>
    </row>
    <row r="710" spans="2:9" ht="12.75">
      <c r="B710" s="4"/>
      <c r="C710" s="4"/>
      <c r="D710" s="4"/>
      <c r="E710" s="4"/>
      <c r="F710" s="4"/>
      <c r="G710" s="4"/>
      <c r="H710" s="4"/>
      <c r="I710" s="4"/>
    </row>
    <row r="711" spans="2:9" ht="12.75">
      <c r="B711" s="4"/>
      <c r="C711" s="4"/>
      <c r="D711" s="4"/>
      <c r="E711" s="4"/>
      <c r="F711" s="4"/>
      <c r="G711" s="4"/>
      <c r="H711" s="4"/>
      <c r="I711" s="4"/>
    </row>
    <row r="712" spans="2:9" ht="12.75">
      <c r="B712" s="4"/>
      <c r="C712" s="4"/>
      <c r="D712" s="4"/>
      <c r="E712" s="4"/>
      <c r="F712" s="4"/>
      <c r="G712" s="4"/>
      <c r="H712" s="4"/>
      <c r="I712" s="4"/>
    </row>
    <row r="713" spans="2:9" ht="12.75">
      <c r="B713" s="4"/>
      <c r="C713" s="4"/>
      <c r="D713" s="4"/>
      <c r="E713" s="4"/>
      <c r="F713" s="4"/>
      <c r="G713" s="4"/>
      <c r="H713" s="4"/>
      <c r="I713" s="4"/>
    </row>
    <row r="714" spans="2:9" ht="12.75">
      <c r="B714" s="4"/>
      <c r="C714" s="4"/>
      <c r="D714" s="4"/>
      <c r="E714" s="4"/>
      <c r="F714" s="4"/>
      <c r="G714" s="4"/>
      <c r="H714" s="4"/>
      <c r="I714" s="4"/>
    </row>
    <row r="715" spans="2:9" ht="12.75">
      <c r="B715" s="4"/>
      <c r="C715" s="4"/>
      <c r="D715" s="4"/>
      <c r="E715" s="4"/>
      <c r="F715" s="4"/>
      <c r="G715" s="4"/>
      <c r="H715" s="4"/>
      <c r="I715" s="4"/>
    </row>
    <row r="716" spans="2:9" ht="12.75">
      <c r="B716" s="4"/>
      <c r="C716" s="4"/>
      <c r="D716" s="4"/>
      <c r="E716" s="4"/>
      <c r="F716" s="4"/>
      <c r="G716" s="4"/>
      <c r="H716" s="4"/>
      <c r="I716" s="4"/>
    </row>
    <row r="717" spans="2:9" ht="12.75">
      <c r="B717" s="4"/>
      <c r="C717" s="4"/>
      <c r="D717" s="4"/>
      <c r="E717" s="4"/>
      <c r="F717" s="4"/>
      <c r="G717" s="4"/>
      <c r="H717" s="4"/>
      <c r="I717" s="4"/>
    </row>
    <row r="718" spans="2:9" ht="12.75">
      <c r="B718" s="4"/>
      <c r="C718" s="4"/>
      <c r="D718" s="4"/>
      <c r="E718" s="4"/>
      <c r="F718" s="4"/>
      <c r="G718" s="4"/>
      <c r="H718" s="4"/>
      <c r="I718" s="4"/>
    </row>
    <row r="719" spans="2:9" ht="12.75">
      <c r="B719" s="4"/>
      <c r="C719" s="4"/>
      <c r="D719" s="4"/>
      <c r="E719" s="4"/>
      <c r="F719" s="4"/>
      <c r="G719" s="4"/>
      <c r="H719" s="4"/>
      <c r="I719" s="4"/>
    </row>
    <row r="720" spans="2:9" ht="12.75">
      <c r="B720" s="4"/>
      <c r="C720" s="4"/>
      <c r="D720" s="4"/>
      <c r="E720" s="4"/>
      <c r="F720" s="4"/>
      <c r="G720" s="4"/>
      <c r="H720" s="4"/>
      <c r="I720" s="4"/>
    </row>
    <row r="721" spans="2:9" ht="12.75">
      <c r="B721" s="4"/>
      <c r="C721" s="4"/>
      <c r="D721" s="4"/>
      <c r="E721" s="4"/>
      <c r="F721" s="4"/>
      <c r="G721" s="4"/>
      <c r="H721" s="4"/>
      <c r="I721" s="4"/>
    </row>
    <row r="722" spans="2:9" ht="12.75">
      <c r="B722" s="4"/>
      <c r="C722" s="4"/>
      <c r="D722" s="4"/>
      <c r="E722" s="4"/>
      <c r="F722" s="4"/>
      <c r="G722" s="4"/>
      <c r="H722" s="4"/>
      <c r="I722" s="4"/>
    </row>
    <row r="723" spans="2:9" ht="12.75">
      <c r="B723" s="4"/>
      <c r="C723" s="4"/>
      <c r="D723" s="4"/>
      <c r="E723" s="4"/>
      <c r="F723" s="4"/>
      <c r="G723" s="4"/>
      <c r="H723" s="4"/>
      <c r="I723" s="4"/>
    </row>
    <row r="724" spans="2:9" ht="12.75">
      <c r="B724" s="4"/>
      <c r="C724" s="4"/>
      <c r="D724" s="4"/>
      <c r="E724" s="4"/>
      <c r="F724" s="4"/>
      <c r="G724" s="4"/>
      <c r="H724" s="4"/>
      <c r="I724" s="4"/>
    </row>
    <row r="725" spans="2:9" ht="12.75">
      <c r="B725" s="4"/>
      <c r="C725" s="4"/>
      <c r="D725" s="4"/>
      <c r="E725" s="4"/>
      <c r="F725" s="4"/>
      <c r="G725" s="4"/>
      <c r="H725" s="4"/>
      <c r="I725" s="4"/>
    </row>
    <row r="726" spans="2:9" ht="12.75">
      <c r="B726" s="4"/>
      <c r="C726" s="4"/>
      <c r="D726" s="4"/>
      <c r="E726" s="4"/>
      <c r="F726" s="4"/>
      <c r="G726" s="4"/>
      <c r="H726" s="4"/>
      <c r="I726" s="4"/>
    </row>
    <row r="727" spans="2:9" ht="12.75">
      <c r="B727" s="4"/>
      <c r="C727" s="4"/>
      <c r="D727" s="4"/>
      <c r="E727" s="4"/>
      <c r="F727" s="4"/>
      <c r="G727" s="4"/>
      <c r="H727" s="4"/>
      <c r="I727" s="4"/>
    </row>
    <row r="728" spans="2:9" ht="12.75">
      <c r="B728" s="4"/>
      <c r="C728" s="4"/>
      <c r="D728" s="4"/>
      <c r="E728" s="4"/>
      <c r="F728" s="4"/>
      <c r="G728" s="4"/>
      <c r="H728" s="4"/>
      <c r="I728" s="4"/>
    </row>
    <row r="729" spans="2:9" ht="12.75">
      <c r="B729" s="4"/>
      <c r="C729" s="4"/>
      <c r="D729" s="4"/>
      <c r="E729" s="4"/>
      <c r="F729" s="4"/>
      <c r="G729" s="4"/>
      <c r="H729" s="4"/>
      <c r="I729" s="4"/>
    </row>
    <row r="730" spans="2:9" ht="12.75">
      <c r="B730" s="4"/>
      <c r="C730" s="4"/>
      <c r="D730" s="4"/>
      <c r="E730" s="4"/>
      <c r="F730" s="4"/>
      <c r="G730" s="4"/>
      <c r="H730" s="4"/>
      <c r="I730" s="4"/>
    </row>
    <row r="731" spans="2:9" ht="12.75">
      <c r="B731" s="4"/>
      <c r="C731" s="4"/>
      <c r="D731" s="4"/>
      <c r="E731" s="4"/>
      <c r="F731" s="4"/>
      <c r="G731" s="4"/>
      <c r="H731" s="4"/>
      <c r="I731" s="4"/>
    </row>
    <row r="732" spans="2:9" ht="12.75">
      <c r="B732" s="4"/>
      <c r="C732" s="4"/>
      <c r="D732" s="4"/>
      <c r="E732" s="4"/>
      <c r="F732" s="4"/>
      <c r="G732" s="4"/>
      <c r="H732" s="4"/>
      <c r="I732" s="4"/>
    </row>
    <row r="733" spans="2:9" ht="12.75">
      <c r="B733" s="4"/>
      <c r="C733" s="4"/>
      <c r="D733" s="4"/>
      <c r="E733" s="4"/>
      <c r="F733" s="4"/>
      <c r="G733" s="4"/>
      <c r="H733" s="4"/>
      <c r="I733" s="4"/>
    </row>
    <row r="734" spans="2:9" ht="12.75">
      <c r="B734" s="4"/>
      <c r="C734" s="4"/>
      <c r="D734" s="4"/>
      <c r="E734" s="4"/>
      <c r="F734" s="4"/>
      <c r="G734" s="4"/>
      <c r="H734" s="4"/>
      <c r="I734" s="4"/>
    </row>
    <row r="735" spans="2:9" ht="12.75">
      <c r="B735" s="4"/>
      <c r="C735" s="4"/>
      <c r="D735" s="4"/>
      <c r="E735" s="4"/>
      <c r="F735" s="4"/>
      <c r="G735" s="4"/>
      <c r="H735" s="4"/>
      <c r="I735" s="4"/>
    </row>
    <row r="736" spans="2:9" ht="12.75">
      <c r="B736" s="4"/>
      <c r="C736" s="4"/>
      <c r="D736" s="4"/>
      <c r="E736" s="4"/>
      <c r="F736" s="4"/>
      <c r="G736" s="4"/>
      <c r="H736" s="4"/>
      <c r="I736" s="4"/>
    </row>
    <row r="737" spans="2:9" ht="12.75">
      <c r="B737" s="4"/>
      <c r="C737" s="4"/>
      <c r="D737" s="4"/>
      <c r="E737" s="4"/>
      <c r="F737" s="4"/>
      <c r="G737" s="4"/>
      <c r="H737" s="4"/>
      <c r="I737" s="4"/>
    </row>
  </sheetData>
  <sheetProtection/>
  <mergeCells count="2">
    <mergeCell ref="B4:I4"/>
    <mergeCell ref="J4:Q4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8" sqref="I8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134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63695</v>
      </c>
      <c r="D7" s="63">
        <f>C7/$C$18</f>
        <v>0.024842314970678306</v>
      </c>
      <c r="E7" s="42">
        <v>2896</v>
      </c>
      <c r="F7" s="64">
        <f aca="true" t="shared" si="0" ref="F7:F17">E7/$E$18</f>
        <v>0.028323292387137156</v>
      </c>
      <c r="G7" s="42">
        <v>783</v>
      </c>
      <c r="H7" s="64">
        <f aca="true" t="shared" si="1" ref="H7:H17">G7/$G$18</f>
        <v>0.010069185463336848</v>
      </c>
      <c r="I7" s="42">
        <f>C7+E7+G7</f>
        <v>67374</v>
      </c>
      <c r="J7" s="64">
        <f>I7/$I$18</f>
        <v>0.024553368061452297</v>
      </c>
      <c r="K7" s="108"/>
    </row>
    <row r="8" spans="2:11" ht="13.5" customHeight="1">
      <c r="B8" s="31" t="s">
        <v>38</v>
      </c>
      <c r="C8" s="45">
        <v>296679</v>
      </c>
      <c r="D8" s="63">
        <f aca="true" t="shared" si="2" ref="D8:D17">C8/$C$18</f>
        <v>0.11571070198894527</v>
      </c>
      <c r="E8" s="43">
        <v>13899</v>
      </c>
      <c r="F8" s="63">
        <f t="shared" si="0"/>
        <v>0.1359341992019404</v>
      </c>
      <c r="G8" s="43">
        <v>2715</v>
      </c>
      <c r="H8" s="63">
        <f t="shared" si="1"/>
        <v>0.03491422545716417</v>
      </c>
      <c r="I8" s="43">
        <f aca="true" t="shared" si="3" ref="I8:I17">C8+E8+G8</f>
        <v>313293</v>
      </c>
      <c r="J8" s="63">
        <f aca="true" t="shared" si="4" ref="J8:J17">I8/$I$18</f>
        <v>0.11417458277787537</v>
      </c>
      <c r="K8" s="108"/>
    </row>
    <row r="9" spans="2:11" ht="13.5" customHeight="1">
      <c r="B9" s="31" t="s">
        <v>39</v>
      </c>
      <c r="C9" s="45">
        <v>211627</v>
      </c>
      <c r="D9" s="63">
        <f t="shared" si="2"/>
        <v>0.08253873287227785</v>
      </c>
      <c r="E9" s="43">
        <v>10303</v>
      </c>
      <c r="F9" s="63">
        <f t="shared" si="0"/>
        <v>0.1007648071355919</v>
      </c>
      <c r="G9" s="43">
        <v>2347</v>
      </c>
      <c r="H9" s="63">
        <f t="shared" si="1"/>
        <v>0.030181836886911347</v>
      </c>
      <c r="I9" s="43">
        <f t="shared" si="3"/>
        <v>224277</v>
      </c>
      <c r="J9" s="63">
        <f t="shared" si="4"/>
        <v>0.08173413673996403</v>
      </c>
      <c r="K9" s="108"/>
    </row>
    <row r="10" spans="2:11" ht="13.5" customHeight="1">
      <c r="B10" s="31" t="s">
        <v>40</v>
      </c>
      <c r="C10" s="45">
        <v>310416</v>
      </c>
      <c r="D10" s="63">
        <f t="shared" si="2"/>
        <v>0.12106840480317257</v>
      </c>
      <c r="E10" s="43">
        <v>14294</v>
      </c>
      <c r="F10" s="63">
        <f t="shared" si="0"/>
        <v>0.13979735544949534</v>
      </c>
      <c r="G10" s="43">
        <v>5490</v>
      </c>
      <c r="H10" s="63">
        <f t="shared" si="1"/>
        <v>0.07060003600730434</v>
      </c>
      <c r="I10" s="43">
        <f t="shared" si="3"/>
        <v>330200</v>
      </c>
      <c r="J10" s="63">
        <f t="shared" si="4"/>
        <v>0.12033606634445852</v>
      </c>
      <c r="K10" s="108"/>
    </row>
    <row r="11" spans="2:11" ht="13.5" customHeight="1">
      <c r="B11" s="31" t="s">
        <v>41</v>
      </c>
      <c r="C11" s="45">
        <v>465873</v>
      </c>
      <c r="D11" s="63">
        <f t="shared" si="2"/>
        <v>0.18169972214985186</v>
      </c>
      <c r="E11" s="43">
        <v>20723</v>
      </c>
      <c r="F11" s="63">
        <f t="shared" si="0"/>
        <v>0.20267389093185198</v>
      </c>
      <c r="G11" s="43">
        <v>12921</v>
      </c>
      <c r="H11" s="63">
        <f t="shared" si="1"/>
        <v>0.1661608497723824</v>
      </c>
      <c r="I11" s="43">
        <f t="shared" si="3"/>
        <v>499517</v>
      </c>
      <c r="J11" s="63">
        <f t="shared" si="4"/>
        <v>0.18204091717802814</v>
      </c>
      <c r="K11" s="108"/>
    </row>
    <row r="12" spans="2:11" ht="13.5" customHeight="1">
      <c r="B12" s="31" t="s">
        <v>42</v>
      </c>
      <c r="C12" s="45">
        <v>371093</v>
      </c>
      <c r="D12" s="63">
        <f t="shared" si="2"/>
        <v>0.1447336398369405</v>
      </c>
      <c r="E12" s="43">
        <v>15350</v>
      </c>
      <c r="F12" s="63">
        <f t="shared" si="0"/>
        <v>0.1501251858227056</v>
      </c>
      <c r="G12" s="43">
        <v>14117</v>
      </c>
      <c r="H12" s="63">
        <f t="shared" si="1"/>
        <v>0.18154111262570408</v>
      </c>
      <c r="I12" s="43">
        <f t="shared" si="3"/>
        <v>400560</v>
      </c>
      <c r="J12" s="63">
        <f t="shared" si="4"/>
        <v>0.14597763396407118</v>
      </c>
      <c r="K12" s="108"/>
    </row>
    <row r="13" spans="2:11" ht="13.5" customHeight="1">
      <c r="B13" s="31" t="s">
        <v>43</v>
      </c>
      <c r="C13" s="45">
        <v>237784</v>
      </c>
      <c r="D13" s="63">
        <f t="shared" si="2"/>
        <v>0.09274048234536103</v>
      </c>
      <c r="E13" s="43">
        <v>8849</v>
      </c>
      <c r="F13" s="63">
        <f t="shared" si="0"/>
        <v>0.08654448008763008</v>
      </c>
      <c r="G13" s="43">
        <v>10935</v>
      </c>
      <c r="H13" s="63">
        <f t="shared" si="1"/>
        <v>0.1406213831948767</v>
      </c>
      <c r="I13" s="43">
        <f t="shared" si="3"/>
        <v>257568</v>
      </c>
      <c r="J13" s="63">
        <f t="shared" si="4"/>
        <v>0.09386650495520743</v>
      </c>
      <c r="K13" s="108"/>
    </row>
    <row r="14" spans="2:11" ht="13.5" customHeight="1">
      <c r="B14" s="31" t="s">
        <v>44</v>
      </c>
      <c r="C14" s="45">
        <v>147002</v>
      </c>
      <c r="D14" s="63">
        <f t="shared" si="2"/>
        <v>0.057333699431975076</v>
      </c>
      <c r="E14" s="43">
        <v>4964</v>
      </c>
      <c r="F14" s="63">
        <f t="shared" si="0"/>
        <v>0.0485486268680072</v>
      </c>
      <c r="G14" s="43">
        <v>7373</v>
      </c>
      <c r="H14" s="63">
        <f t="shared" si="1"/>
        <v>0.09481494817520125</v>
      </c>
      <c r="I14" s="43">
        <f t="shared" si="3"/>
        <v>159339</v>
      </c>
      <c r="J14" s="63">
        <f t="shared" si="4"/>
        <v>0.058068529604057166</v>
      </c>
      <c r="K14" s="108"/>
    </row>
    <row r="15" spans="2:11" ht="13.5" customHeight="1">
      <c r="B15" s="31" t="s">
        <v>45</v>
      </c>
      <c r="C15" s="45">
        <v>162667</v>
      </c>
      <c r="D15" s="63">
        <f t="shared" si="2"/>
        <v>0.0634433605359185</v>
      </c>
      <c r="E15" s="43">
        <v>5019</v>
      </c>
      <c r="F15" s="63">
        <f t="shared" si="0"/>
        <v>0.04908653469994523</v>
      </c>
      <c r="G15" s="43">
        <v>8903</v>
      </c>
      <c r="H15" s="63">
        <f t="shared" si="1"/>
        <v>0.11449036804608935</v>
      </c>
      <c r="I15" s="43">
        <f t="shared" si="3"/>
        <v>176589</v>
      </c>
      <c r="J15" s="63">
        <f t="shared" si="4"/>
        <v>0.06435501399061655</v>
      </c>
      <c r="K15" s="108"/>
    </row>
    <row r="16" spans="2:11" ht="13.5" customHeight="1">
      <c r="B16" s="31" t="s">
        <v>46</v>
      </c>
      <c r="C16" s="45">
        <v>142492</v>
      </c>
      <c r="D16" s="63">
        <f t="shared" si="2"/>
        <v>0.05557470986422629</v>
      </c>
      <c r="E16" s="43">
        <v>3713</v>
      </c>
      <c r="F16" s="63">
        <f t="shared" si="0"/>
        <v>0.03631366872701666</v>
      </c>
      <c r="G16" s="43">
        <v>7228</v>
      </c>
      <c r="H16" s="63">
        <f t="shared" si="1"/>
        <v>0.09295028420050924</v>
      </c>
      <c r="I16" s="43">
        <f t="shared" si="3"/>
        <v>153433</v>
      </c>
      <c r="J16" s="63">
        <f t="shared" si="4"/>
        <v>0.05591618312365023</v>
      </c>
      <c r="K16" s="108"/>
    </row>
    <row r="17" spans="2:11" ht="13.5" customHeight="1" thickBot="1">
      <c r="B17" s="31" t="s">
        <v>47</v>
      </c>
      <c r="C17" s="45">
        <v>154644</v>
      </c>
      <c r="D17" s="63">
        <f t="shared" si="2"/>
        <v>0.06031423120065274</v>
      </c>
      <c r="E17" s="43">
        <v>2238</v>
      </c>
      <c r="F17" s="63">
        <f t="shared" si="0"/>
        <v>0.021887958688678506</v>
      </c>
      <c r="G17" s="43">
        <v>4950</v>
      </c>
      <c r="H17" s="63">
        <f t="shared" si="1"/>
        <v>0.0636557701705203</v>
      </c>
      <c r="I17" s="43">
        <f t="shared" si="3"/>
        <v>161832</v>
      </c>
      <c r="J17" s="63">
        <f t="shared" si="4"/>
        <v>0.05897706326061906</v>
      </c>
      <c r="K17" s="108"/>
    </row>
    <row r="18" spans="2:11" ht="16.5" customHeight="1" thickBot="1">
      <c r="B18" s="81" t="s">
        <v>27</v>
      </c>
      <c r="C18" s="70">
        <f aca="true" t="shared" si="5" ref="C18:J18">SUM(C7:C17)</f>
        <v>2563972</v>
      </c>
      <c r="D18" s="69">
        <f t="shared" si="5"/>
        <v>1</v>
      </c>
      <c r="E18" s="68">
        <f t="shared" si="5"/>
        <v>102248</v>
      </c>
      <c r="F18" s="69">
        <f t="shared" si="5"/>
        <v>1</v>
      </c>
      <c r="G18" s="68">
        <f t="shared" si="5"/>
        <v>77762</v>
      </c>
      <c r="H18" s="69">
        <f t="shared" si="5"/>
        <v>1</v>
      </c>
      <c r="I18" s="68">
        <f t="shared" si="5"/>
        <v>2743982</v>
      </c>
      <c r="J18" s="69">
        <f t="shared" si="5"/>
        <v>0.9999999999999999</v>
      </c>
      <c r="K18" s="108"/>
    </row>
    <row r="19" spans="2:11" s="29" customFormat="1" ht="14.25" customHeight="1" thickBot="1">
      <c r="B19" s="65" t="s">
        <v>28</v>
      </c>
      <c r="C19" s="126">
        <v>689</v>
      </c>
      <c r="D19" s="127"/>
      <c r="E19" s="126">
        <v>636</v>
      </c>
      <c r="F19" s="127"/>
      <c r="G19" s="126">
        <v>1041</v>
      </c>
      <c r="H19" s="127"/>
      <c r="I19" s="126">
        <v>693</v>
      </c>
      <c r="J19" s="127"/>
      <c r="K19" s="23"/>
    </row>
    <row r="20" spans="2:11" s="29" customFormat="1" ht="14.25" customHeight="1" thickBot="1">
      <c r="B20" s="66" t="s">
        <v>29</v>
      </c>
      <c r="C20" s="126">
        <v>1332</v>
      </c>
      <c r="D20" s="127"/>
      <c r="E20" s="126">
        <v>1208</v>
      </c>
      <c r="F20" s="127"/>
      <c r="G20" s="126">
        <v>1668</v>
      </c>
      <c r="H20" s="127"/>
      <c r="I20" s="126">
        <v>1340</v>
      </c>
      <c r="J20" s="127"/>
      <c r="K20" s="23"/>
    </row>
    <row r="21" spans="2:11" s="29" customFormat="1" ht="14.25" customHeight="1" thickBot="1">
      <c r="B21" s="66" t="s">
        <v>48</v>
      </c>
      <c r="C21" s="126">
        <v>1712</v>
      </c>
      <c r="D21" s="127"/>
      <c r="E21" s="126">
        <v>1617</v>
      </c>
      <c r="F21" s="127"/>
      <c r="G21" s="126">
        <v>2008</v>
      </c>
      <c r="H21" s="127"/>
      <c r="I21" s="126">
        <v>1717</v>
      </c>
      <c r="J21" s="127"/>
      <c r="K21" s="23"/>
    </row>
    <row r="22" spans="2:11" s="29" customFormat="1" ht="14.25" thickBot="1">
      <c r="B22" s="66" t="s">
        <v>30</v>
      </c>
      <c r="C22" s="126">
        <v>2205</v>
      </c>
      <c r="D22" s="127"/>
      <c r="E22" s="126">
        <v>1983</v>
      </c>
      <c r="F22" s="127"/>
      <c r="G22" s="126">
        <v>2566</v>
      </c>
      <c r="H22" s="127"/>
      <c r="I22" s="126">
        <v>2207</v>
      </c>
      <c r="J22" s="127"/>
      <c r="K22" s="23"/>
    </row>
    <row r="23" spans="2:11" s="29" customFormat="1" ht="14.25" thickBot="1">
      <c r="B23" s="66" t="s">
        <v>31</v>
      </c>
      <c r="C23" s="126">
        <v>4328</v>
      </c>
      <c r="D23" s="127"/>
      <c r="E23" s="126">
        <v>3154</v>
      </c>
      <c r="F23" s="127"/>
      <c r="G23" s="126">
        <v>4287</v>
      </c>
      <c r="H23" s="127"/>
      <c r="I23" s="126">
        <v>4281</v>
      </c>
      <c r="J23" s="127"/>
      <c r="K23" s="23"/>
    </row>
    <row r="24" spans="2:10" ht="14.25" thickBot="1">
      <c r="B24" s="66" t="s">
        <v>92</v>
      </c>
      <c r="C24" s="126">
        <v>1987</v>
      </c>
      <c r="D24" s="127"/>
      <c r="E24" s="126">
        <v>1707</v>
      </c>
      <c r="F24" s="127"/>
      <c r="G24" s="126">
        <v>2284</v>
      </c>
      <c r="H24" s="127"/>
      <c r="I24" s="126">
        <v>1985</v>
      </c>
      <c r="J24" s="127"/>
    </row>
    <row r="25" ht="10.5" customHeight="1"/>
  </sheetData>
  <sheetProtection/>
  <mergeCells count="29"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B4:B6"/>
    <mergeCell ref="C4:D5"/>
    <mergeCell ref="E4:F5"/>
    <mergeCell ref="G4:H5"/>
    <mergeCell ref="I4:J5"/>
    <mergeCell ref="C19:D19"/>
    <mergeCell ref="E19:F19"/>
    <mergeCell ref="G19:H19"/>
    <mergeCell ref="I19:J1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I8" sqref="I8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135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38382</v>
      </c>
      <c r="D7" s="63">
        <f aca="true" t="shared" si="0" ref="D7:D18">C7/$C$19</f>
        <v>0.014969742259275842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38382</v>
      </c>
      <c r="J7" s="64">
        <f>I7/$I$19</f>
        <v>0.013987701085502747</v>
      </c>
    </row>
    <row r="8" spans="2:10" ht="13.5" customHeight="1">
      <c r="B8" s="41" t="s">
        <v>51</v>
      </c>
      <c r="C8" s="43">
        <v>126707</v>
      </c>
      <c r="D8" s="63">
        <f t="shared" si="0"/>
        <v>0.04941824637710552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f>C8+E8+G8</f>
        <v>126707</v>
      </c>
      <c r="J8" s="63">
        <f aca="true" t="shared" si="3" ref="J8:J18">I8/$I$19</f>
        <v>0.046176323314074216</v>
      </c>
    </row>
    <row r="9" spans="2:10" ht="13.5" customHeight="1">
      <c r="B9" s="41" t="s">
        <v>52</v>
      </c>
      <c r="C9" s="43">
        <v>327795</v>
      </c>
      <c r="D9" s="63">
        <f t="shared" si="0"/>
        <v>0.1278465599468325</v>
      </c>
      <c r="E9" s="43">
        <v>22934</v>
      </c>
      <c r="F9" s="63">
        <f t="shared" si="1"/>
        <v>0.2242977857757609</v>
      </c>
      <c r="G9" s="43">
        <v>3755</v>
      </c>
      <c r="H9" s="63">
        <f t="shared" si="2"/>
        <v>0.048288367068748235</v>
      </c>
      <c r="I9" s="43">
        <f aca="true" t="shared" si="4" ref="I9:I17">C9+E9+G9</f>
        <v>354484</v>
      </c>
      <c r="J9" s="63">
        <f t="shared" si="3"/>
        <v>0.1291859786252242</v>
      </c>
    </row>
    <row r="10" spans="2:10" ht="13.5" customHeight="1">
      <c r="B10" s="41" t="s">
        <v>53</v>
      </c>
      <c r="C10" s="43">
        <v>594472</v>
      </c>
      <c r="D10" s="63">
        <f t="shared" si="0"/>
        <v>0.2318558861017203</v>
      </c>
      <c r="E10" s="43">
        <v>27459</v>
      </c>
      <c r="F10" s="63">
        <f t="shared" si="1"/>
        <v>0.2685529301306627</v>
      </c>
      <c r="G10" s="43">
        <v>3978</v>
      </c>
      <c r="H10" s="63">
        <f t="shared" si="2"/>
        <v>0.051156091664309046</v>
      </c>
      <c r="I10" s="43">
        <f t="shared" si="4"/>
        <v>625909</v>
      </c>
      <c r="J10" s="63">
        <f t="shared" si="3"/>
        <v>0.2281024438206956</v>
      </c>
    </row>
    <row r="11" spans="2:10" ht="13.5" customHeight="1">
      <c r="B11" s="41" t="s">
        <v>54</v>
      </c>
      <c r="C11" s="43">
        <v>828339</v>
      </c>
      <c r="D11" s="63">
        <f t="shared" si="0"/>
        <v>0.3230686606562006</v>
      </c>
      <c r="E11" s="43">
        <v>34307</v>
      </c>
      <c r="F11" s="63">
        <f t="shared" si="1"/>
        <v>0.33552734527814726</v>
      </c>
      <c r="G11" s="43">
        <v>13004</v>
      </c>
      <c r="H11" s="63">
        <f t="shared" si="2"/>
        <v>0.1672282091509992</v>
      </c>
      <c r="I11" s="43">
        <f t="shared" si="4"/>
        <v>875650</v>
      </c>
      <c r="J11" s="63">
        <f t="shared" si="3"/>
        <v>0.31911652481685376</v>
      </c>
    </row>
    <row r="12" spans="2:10" ht="13.5" customHeight="1">
      <c r="B12" s="41" t="s">
        <v>55</v>
      </c>
      <c r="C12" s="43">
        <v>262664</v>
      </c>
      <c r="D12" s="63">
        <f t="shared" si="0"/>
        <v>0.10244417645746522</v>
      </c>
      <c r="E12" s="43">
        <v>8391</v>
      </c>
      <c r="F12" s="63">
        <f t="shared" si="1"/>
        <v>0.08206517486894609</v>
      </c>
      <c r="G12" s="43">
        <v>18629</v>
      </c>
      <c r="H12" s="63">
        <f t="shared" si="2"/>
        <v>0.23956431161749955</v>
      </c>
      <c r="I12" s="43">
        <f t="shared" si="4"/>
        <v>289684</v>
      </c>
      <c r="J12" s="63">
        <f t="shared" si="3"/>
        <v>0.10557066336440983</v>
      </c>
    </row>
    <row r="13" spans="2:10" ht="13.5" customHeight="1">
      <c r="B13" s="41" t="s">
        <v>56</v>
      </c>
      <c r="C13" s="43">
        <v>129602</v>
      </c>
      <c r="D13" s="63">
        <f t="shared" si="0"/>
        <v>0.050547353871259124</v>
      </c>
      <c r="E13" s="43">
        <v>3681</v>
      </c>
      <c r="F13" s="63">
        <f t="shared" si="1"/>
        <v>0.036000704170252716</v>
      </c>
      <c r="G13" s="43">
        <v>13413</v>
      </c>
      <c r="H13" s="63">
        <f t="shared" si="2"/>
        <v>0.17248784753478563</v>
      </c>
      <c r="I13" s="43">
        <f t="shared" si="4"/>
        <v>146696</v>
      </c>
      <c r="J13" s="63">
        <f t="shared" si="3"/>
        <v>0.05346099209105599</v>
      </c>
    </row>
    <row r="14" spans="2:10" ht="13.5" customHeight="1">
      <c r="B14" s="41" t="s">
        <v>57</v>
      </c>
      <c r="C14" s="43">
        <v>88805</v>
      </c>
      <c r="D14" s="63">
        <f t="shared" si="0"/>
        <v>0.034635713650539086</v>
      </c>
      <c r="E14" s="43">
        <v>1993</v>
      </c>
      <c r="F14" s="63">
        <f t="shared" si="1"/>
        <v>0.01949182380095454</v>
      </c>
      <c r="G14" s="43">
        <v>8160</v>
      </c>
      <c r="H14" s="63">
        <f t="shared" si="2"/>
        <v>0.1049355726447365</v>
      </c>
      <c r="I14" s="43">
        <f t="shared" si="4"/>
        <v>98958</v>
      </c>
      <c r="J14" s="63">
        <f t="shared" si="3"/>
        <v>0.03606364764783442</v>
      </c>
    </row>
    <row r="15" spans="2:10" ht="13.5" customHeight="1">
      <c r="B15" s="41" t="s">
        <v>58</v>
      </c>
      <c r="C15" s="43">
        <v>56548</v>
      </c>
      <c r="D15" s="63">
        <f t="shared" si="0"/>
        <v>0.02205484303260722</v>
      </c>
      <c r="E15" s="43">
        <v>1217</v>
      </c>
      <c r="F15" s="63">
        <f t="shared" si="1"/>
        <v>0.01190243329942884</v>
      </c>
      <c r="G15" s="43">
        <v>4964</v>
      </c>
      <c r="H15" s="63">
        <f t="shared" si="2"/>
        <v>0.06383580669221471</v>
      </c>
      <c r="I15" s="43">
        <f t="shared" si="4"/>
        <v>62729</v>
      </c>
      <c r="J15" s="63">
        <f t="shared" si="3"/>
        <v>0.022860572700549784</v>
      </c>
    </row>
    <row r="16" spans="2:10" ht="13.5" customHeight="1">
      <c r="B16" s="41" t="s">
        <v>59</v>
      </c>
      <c r="C16" s="43">
        <v>28287</v>
      </c>
      <c r="D16" s="63">
        <f t="shared" si="0"/>
        <v>0.011032491774481156</v>
      </c>
      <c r="E16" s="43">
        <v>764</v>
      </c>
      <c r="F16" s="63">
        <f t="shared" si="1"/>
        <v>0.007472028792739223</v>
      </c>
      <c r="G16" s="43">
        <v>3254</v>
      </c>
      <c r="H16" s="63">
        <f t="shared" si="2"/>
        <v>0.0418456315423986</v>
      </c>
      <c r="I16" s="43">
        <f t="shared" si="4"/>
        <v>32305</v>
      </c>
      <c r="J16" s="63">
        <f t="shared" si="3"/>
        <v>0.011773036412046434</v>
      </c>
    </row>
    <row r="17" spans="2:10" ht="13.5" customHeight="1">
      <c r="B17" s="41" t="s">
        <v>60</v>
      </c>
      <c r="C17" s="43">
        <v>32319</v>
      </c>
      <c r="D17" s="63">
        <f t="shared" si="0"/>
        <v>0.012605051849240163</v>
      </c>
      <c r="E17" s="43">
        <v>771</v>
      </c>
      <c r="F17" s="63">
        <f t="shared" si="1"/>
        <v>0.007540489789531335</v>
      </c>
      <c r="G17" s="43">
        <v>3794</v>
      </c>
      <c r="H17" s="63">
        <f t="shared" si="2"/>
        <v>0.048789897379182635</v>
      </c>
      <c r="I17" s="43">
        <f t="shared" si="4"/>
        <v>36884</v>
      </c>
      <c r="J17" s="63">
        <f t="shared" si="3"/>
        <v>0.013441779137035155</v>
      </c>
    </row>
    <row r="18" spans="2:10" ht="13.5" customHeight="1" thickBot="1">
      <c r="B18" s="41" t="s">
        <v>61</v>
      </c>
      <c r="C18" s="43">
        <v>50052</v>
      </c>
      <c r="D18" s="63">
        <f t="shared" si="0"/>
        <v>0.019521274023273263</v>
      </c>
      <c r="E18" s="43">
        <v>731</v>
      </c>
      <c r="F18" s="63">
        <f t="shared" si="1"/>
        <v>0.007149284093576402</v>
      </c>
      <c r="G18" s="43">
        <v>4811</v>
      </c>
      <c r="H18" s="63">
        <f t="shared" si="2"/>
        <v>0.061868264705125894</v>
      </c>
      <c r="I18" s="43">
        <f>C18+E18+G18</f>
        <v>55594</v>
      </c>
      <c r="J18" s="63">
        <f t="shared" si="3"/>
        <v>0.02026033698471783</v>
      </c>
    </row>
    <row r="19" spans="2:10" ht="17.25" customHeight="1" thickBot="1">
      <c r="B19" s="36" t="s">
        <v>27</v>
      </c>
      <c r="C19" s="47">
        <f aca="true" t="shared" si="5" ref="C19:H19">SUM(C7:C18)</f>
        <v>2563972</v>
      </c>
      <c r="D19" s="46">
        <f t="shared" si="5"/>
        <v>1</v>
      </c>
      <c r="E19" s="47">
        <f t="shared" si="5"/>
        <v>102248</v>
      </c>
      <c r="F19" s="46">
        <f t="shared" si="5"/>
        <v>0.9999999999999999</v>
      </c>
      <c r="G19" s="47">
        <f t="shared" si="5"/>
        <v>77762</v>
      </c>
      <c r="H19" s="46">
        <f t="shared" si="5"/>
        <v>0.9999999999999999</v>
      </c>
      <c r="I19" s="47">
        <f>SUM(I7:I18)</f>
        <v>2743982</v>
      </c>
      <c r="J19" s="46">
        <f>SUM(J7:J18)</f>
        <v>0.9999999999999999</v>
      </c>
    </row>
    <row r="20" spans="2:10" s="29" customFormat="1" ht="14.25" customHeight="1" thickBot="1">
      <c r="B20" s="66" t="s">
        <v>28</v>
      </c>
      <c r="C20" s="126">
        <v>445</v>
      </c>
      <c r="D20" s="127"/>
      <c r="E20" s="126">
        <v>624</v>
      </c>
      <c r="F20" s="127"/>
      <c r="G20" s="126">
        <v>761</v>
      </c>
      <c r="H20" s="127"/>
      <c r="I20" s="126">
        <v>460</v>
      </c>
      <c r="J20" s="127"/>
    </row>
    <row r="21" spans="2:10" s="29" customFormat="1" ht="14.25" customHeight="1" thickBot="1">
      <c r="B21" s="66" t="s">
        <v>29</v>
      </c>
      <c r="C21" s="126">
        <v>868</v>
      </c>
      <c r="D21" s="127"/>
      <c r="E21" s="126">
        <v>793</v>
      </c>
      <c r="F21" s="127"/>
      <c r="G21" s="126">
        <v>1232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1043</v>
      </c>
      <c r="D22" s="127"/>
      <c r="E22" s="126">
        <v>1003</v>
      </c>
      <c r="F22" s="127"/>
      <c r="G22" s="126">
        <v>1494</v>
      </c>
      <c r="H22" s="127"/>
      <c r="I22" s="126">
        <v>1048</v>
      </c>
      <c r="J22" s="127"/>
    </row>
    <row r="23" spans="2:10" s="29" customFormat="1" ht="14.25" thickBot="1">
      <c r="B23" s="66" t="s">
        <v>30</v>
      </c>
      <c r="C23" s="126">
        <v>1254</v>
      </c>
      <c r="D23" s="127"/>
      <c r="E23" s="126">
        <v>1157</v>
      </c>
      <c r="F23" s="127"/>
      <c r="G23" s="126">
        <v>1909</v>
      </c>
      <c r="H23" s="127"/>
      <c r="I23" s="126">
        <v>1273</v>
      </c>
      <c r="J23" s="127"/>
    </row>
    <row r="24" spans="2:10" s="29" customFormat="1" ht="14.25" thickBot="1">
      <c r="B24" s="66" t="s">
        <v>31</v>
      </c>
      <c r="C24" s="126">
        <v>2149</v>
      </c>
      <c r="D24" s="127"/>
      <c r="E24" s="126">
        <v>1792</v>
      </c>
      <c r="F24" s="127"/>
      <c r="G24" s="126">
        <v>3191</v>
      </c>
      <c r="H24" s="127"/>
      <c r="I24" s="126">
        <v>2183</v>
      </c>
      <c r="J24" s="127"/>
    </row>
    <row r="25" spans="2:10" ht="14.25" thickBot="1">
      <c r="B25" s="66" t="s">
        <v>62</v>
      </c>
      <c r="C25" s="126">
        <v>1147</v>
      </c>
      <c r="D25" s="127"/>
      <c r="E25" s="126">
        <v>1055</v>
      </c>
      <c r="F25" s="127"/>
      <c r="G25" s="126">
        <v>1697</v>
      </c>
      <c r="H25" s="127"/>
      <c r="I25" s="126">
        <v>1159</v>
      </c>
      <c r="J25" s="127"/>
    </row>
    <row r="26" ht="10.5" customHeight="1"/>
  </sheetData>
  <sheetProtection/>
  <mergeCells count="29"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B4:B6"/>
    <mergeCell ref="C4:D5"/>
    <mergeCell ref="E4:F5"/>
    <mergeCell ref="G4:H5"/>
    <mergeCell ref="I4:J5"/>
    <mergeCell ref="C20:D20"/>
    <mergeCell ref="E20:F20"/>
    <mergeCell ref="G20:H20"/>
    <mergeCell ref="I20:J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I41" sqref="I41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127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66306</v>
      </c>
      <c r="D7" s="63">
        <f>C7/$C$18</f>
        <v>0.024837559082194767</v>
      </c>
      <c r="E7" s="42">
        <v>2398</v>
      </c>
      <c r="F7" s="64">
        <f aca="true" t="shared" si="0" ref="F7:F17">E7/$E$18</f>
        <v>0.02729093640460691</v>
      </c>
      <c r="G7" s="42">
        <v>837</v>
      </c>
      <c r="H7" s="64">
        <f aca="true" t="shared" si="1" ref="H7:H17">G7/$G$18</f>
        <v>0.00997212095217671</v>
      </c>
      <c r="I7" s="42">
        <f>C7+E7+G7</f>
        <v>69541</v>
      </c>
      <c r="J7" s="64">
        <f>I7/$I$18</f>
        <v>0.024474306219354765</v>
      </c>
      <c r="K7" s="108"/>
    </row>
    <row r="8" spans="2:11" ht="13.5" customHeight="1">
      <c r="B8" s="31" t="s">
        <v>38</v>
      </c>
      <c r="C8" s="45">
        <v>311769</v>
      </c>
      <c r="D8" s="63">
        <f aca="true" t="shared" si="2" ref="D8:D17">C8/$C$18</f>
        <v>0.11678552404754895</v>
      </c>
      <c r="E8" s="43">
        <v>12132</v>
      </c>
      <c r="F8" s="63">
        <f t="shared" si="0"/>
        <v>0.1380707424773524</v>
      </c>
      <c r="G8" s="43">
        <v>2807</v>
      </c>
      <c r="H8" s="63">
        <f t="shared" si="1"/>
        <v>0.03344294326494627</v>
      </c>
      <c r="I8" s="43">
        <f aca="true" t="shared" si="3" ref="I8:I17">C8+E8+G8</f>
        <v>326708</v>
      </c>
      <c r="J8" s="63">
        <f aca="true" t="shared" si="4" ref="J8:J17">I8/$I$18</f>
        <v>0.1149818328225501</v>
      </c>
      <c r="K8" s="108"/>
    </row>
    <row r="9" spans="2:11" ht="13.5" customHeight="1">
      <c r="B9" s="31" t="s">
        <v>39</v>
      </c>
      <c r="C9" s="45">
        <v>218454</v>
      </c>
      <c r="D9" s="63">
        <f t="shared" si="2"/>
        <v>0.08183066587852948</v>
      </c>
      <c r="E9" s="43">
        <v>9155</v>
      </c>
      <c r="F9" s="63">
        <f t="shared" si="0"/>
        <v>0.10419037647380161</v>
      </c>
      <c r="G9" s="43">
        <v>2374</v>
      </c>
      <c r="H9" s="63">
        <f t="shared" si="1"/>
        <v>0.028284128005337528</v>
      </c>
      <c r="I9" s="43">
        <f t="shared" si="3"/>
        <v>229983</v>
      </c>
      <c r="J9" s="63">
        <f t="shared" si="4"/>
        <v>0.08094037139595156</v>
      </c>
      <c r="K9" s="108"/>
    </row>
    <row r="10" spans="2:11" ht="13.5" customHeight="1">
      <c r="B10" s="31" t="s">
        <v>40</v>
      </c>
      <c r="C10" s="45">
        <v>323316</v>
      </c>
      <c r="D10" s="63">
        <f t="shared" si="2"/>
        <v>0.1211109138270878</v>
      </c>
      <c r="E10" s="43">
        <v>12935</v>
      </c>
      <c r="F10" s="63">
        <f t="shared" si="0"/>
        <v>0.14720945053944554</v>
      </c>
      <c r="G10" s="43">
        <v>5850</v>
      </c>
      <c r="H10" s="63">
        <f t="shared" si="1"/>
        <v>0.06969761955822432</v>
      </c>
      <c r="I10" s="43">
        <f t="shared" si="3"/>
        <v>342101</v>
      </c>
      <c r="J10" s="63">
        <f t="shared" si="4"/>
        <v>0.12039925557509218</v>
      </c>
      <c r="K10" s="108"/>
    </row>
    <row r="11" spans="2:11" ht="13.5" customHeight="1">
      <c r="B11" s="31" t="s">
        <v>41</v>
      </c>
      <c r="C11" s="45">
        <v>488264</v>
      </c>
      <c r="D11" s="63">
        <f t="shared" si="2"/>
        <v>0.18289877156982393</v>
      </c>
      <c r="E11" s="43">
        <v>17870</v>
      </c>
      <c r="F11" s="63">
        <f t="shared" si="0"/>
        <v>0.20337324168070287</v>
      </c>
      <c r="G11" s="43">
        <v>14118</v>
      </c>
      <c r="H11" s="63">
        <f t="shared" si="1"/>
        <v>0.16820358853384804</v>
      </c>
      <c r="I11" s="43">
        <f t="shared" si="3"/>
        <v>520252</v>
      </c>
      <c r="J11" s="63">
        <f t="shared" si="4"/>
        <v>0.18309783809884464</v>
      </c>
      <c r="K11" s="108"/>
    </row>
    <row r="12" spans="2:11" ht="13.5" customHeight="1">
      <c r="B12" s="31" t="s">
        <v>42</v>
      </c>
      <c r="C12" s="45">
        <v>392761</v>
      </c>
      <c r="D12" s="63">
        <f t="shared" si="2"/>
        <v>0.14712431066090398</v>
      </c>
      <c r="E12" s="43">
        <v>13051</v>
      </c>
      <c r="F12" s="63">
        <f t="shared" si="0"/>
        <v>0.14852961260071926</v>
      </c>
      <c r="G12" s="43">
        <v>15727</v>
      </c>
      <c r="H12" s="63">
        <f t="shared" si="1"/>
        <v>0.18737341244311007</v>
      </c>
      <c r="I12" s="43">
        <f t="shared" si="3"/>
        <v>421539</v>
      </c>
      <c r="J12" s="63">
        <f t="shared" si="4"/>
        <v>0.14835671861780228</v>
      </c>
      <c r="K12" s="108"/>
    </row>
    <row r="13" spans="2:11" ht="13.5" customHeight="1">
      <c r="B13" s="31" t="s">
        <v>43</v>
      </c>
      <c r="C13" s="45">
        <v>251294</v>
      </c>
      <c r="D13" s="63">
        <f t="shared" si="2"/>
        <v>0.09413219877539064</v>
      </c>
      <c r="E13" s="43">
        <v>7327</v>
      </c>
      <c r="F13" s="63">
        <f t="shared" si="0"/>
        <v>0.08338644330131562</v>
      </c>
      <c r="G13" s="43">
        <v>12255</v>
      </c>
      <c r="H13" s="63">
        <f t="shared" si="1"/>
        <v>0.1460075773822289</v>
      </c>
      <c r="I13" s="43">
        <f t="shared" si="3"/>
        <v>270876</v>
      </c>
      <c r="J13" s="63">
        <f t="shared" si="4"/>
        <v>0.09533228126535341</v>
      </c>
      <c r="K13" s="108"/>
    </row>
    <row r="14" spans="2:11" ht="13.5" customHeight="1">
      <c r="B14" s="31" t="s">
        <v>44</v>
      </c>
      <c r="C14" s="45">
        <v>154000</v>
      </c>
      <c r="D14" s="63">
        <f t="shared" si="2"/>
        <v>0.05768684732389217</v>
      </c>
      <c r="E14" s="43">
        <v>4067</v>
      </c>
      <c r="F14" s="63">
        <f t="shared" si="0"/>
        <v>0.04628533709655392</v>
      </c>
      <c r="G14" s="43">
        <v>8102</v>
      </c>
      <c r="H14" s="63">
        <f t="shared" si="1"/>
        <v>0.09652822455739032</v>
      </c>
      <c r="I14" s="43">
        <f t="shared" si="3"/>
        <v>166169</v>
      </c>
      <c r="J14" s="63">
        <f t="shared" si="4"/>
        <v>0.058481629400842124</v>
      </c>
      <c r="K14" s="108"/>
    </row>
    <row r="15" spans="2:11" ht="13.5" customHeight="1">
      <c r="B15" s="31" t="s">
        <v>45</v>
      </c>
      <c r="C15" s="45">
        <v>165273</v>
      </c>
      <c r="D15" s="63">
        <f t="shared" si="2"/>
        <v>0.061909599465984615</v>
      </c>
      <c r="E15" s="43">
        <v>4126</v>
      </c>
      <c r="F15" s="63">
        <f t="shared" si="0"/>
        <v>0.04695679883461556</v>
      </c>
      <c r="G15" s="43">
        <v>9504</v>
      </c>
      <c r="H15" s="63">
        <f t="shared" si="1"/>
        <v>0.11323182500536136</v>
      </c>
      <c r="I15" s="43">
        <f t="shared" si="3"/>
        <v>178903</v>
      </c>
      <c r="J15" s="63">
        <f t="shared" si="4"/>
        <v>0.06296324190853203</v>
      </c>
      <c r="K15" s="108"/>
    </row>
    <row r="16" spans="2:11" ht="13.5" customHeight="1">
      <c r="B16" s="31" t="s">
        <v>46</v>
      </c>
      <c r="C16" s="45">
        <v>142843</v>
      </c>
      <c r="D16" s="63">
        <f t="shared" si="2"/>
        <v>0.05350754761225149</v>
      </c>
      <c r="E16" s="43">
        <v>3037</v>
      </c>
      <c r="F16" s="63">
        <f t="shared" si="0"/>
        <v>0.034563208449037194</v>
      </c>
      <c r="G16" s="43">
        <v>7424</v>
      </c>
      <c r="H16" s="63">
        <f t="shared" si="1"/>
        <v>0.08845044916243715</v>
      </c>
      <c r="I16" s="43">
        <f t="shared" si="3"/>
        <v>153304</v>
      </c>
      <c r="J16" s="63">
        <f t="shared" si="4"/>
        <v>0.05395391266521855</v>
      </c>
      <c r="K16" s="108"/>
    </row>
    <row r="17" spans="2:11" ht="13.5" customHeight="1" thickBot="1">
      <c r="B17" s="31" t="s">
        <v>47</v>
      </c>
      <c r="C17" s="45">
        <v>155306</v>
      </c>
      <c r="D17" s="63">
        <f t="shared" si="2"/>
        <v>0.05817606175639219</v>
      </c>
      <c r="E17" s="43">
        <v>1770</v>
      </c>
      <c r="F17" s="63">
        <f t="shared" si="0"/>
        <v>0.020143852141849137</v>
      </c>
      <c r="G17" s="43">
        <v>4936</v>
      </c>
      <c r="H17" s="63">
        <f t="shared" si="1"/>
        <v>0.058808111134939355</v>
      </c>
      <c r="I17" s="43">
        <f t="shared" si="3"/>
        <v>162012</v>
      </c>
      <c r="J17" s="63">
        <f t="shared" si="4"/>
        <v>0.057018612030458354</v>
      </c>
      <c r="K17" s="108"/>
    </row>
    <row r="18" spans="2:11" ht="16.5" customHeight="1" thickBot="1">
      <c r="B18" s="81" t="s">
        <v>27</v>
      </c>
      <c r="C18" s="70">
        <f aca="true" t="shared" si="5" ref="C18:H18">SUM(C7:C17)</f>
        <v>2669586</v>
      </c>
      <c r="D18" s="69">
        <f t="shared" si="5"/>
        <v>1</v>
      </c>
      <c r="E18" s="68">
        <f t="shared" si="5"/>
        <v>87868</v>
      </c>
      <c r="F18" s="69">
        <f t="shared" si="5"/>
        <v>1</v>
      </c>
      <c r="G18" s="68">
        <f t="shared" si="5"/>
        <v>83934</v>
      </c>
      <c r="H18" s="69">
        <f t="shared" si="5"/>
        <v>0.9999999999999999</v>
      </c>
      <c r="I18" s="68">
        <f>SUM(I7:I17)</f>
        <v>2841388</v>
      </c>
      <c r="J18" s="69">
        <f>SUM(J7:J17)</f>
        <v>0.9999999999999999</v>
      </c>
      <c r="K18" s="108"/>
    </row>
    <row r="19" spans="2:11" s="29" customFormat="1" ht="14.25" customHeight="1" thickBot="1">
      <c r="B19" s="65" t="s">
        <v>28</v>
      </c>
      <c r="C19" s="126">
        <v>686</v>
      </c>
      <c r="D19" s="127"/>
      <c r="E19" s="126">
        <v>638</v>
      </c>
      <c r="F19" s="127"/>
      <c r="G19" s="126">
        <v>1059</v>
      </c>
      <c r="H19" s="127"/>
      <c r="I19" s="126">
        <v>690</v>
      </c>
      <c r="J19" s="127"/>
      <c r="K19" s="23"/>
    </row>
    <row r="20" spans="2:11" s="29" customFormat="1" ht="14.25" customHeight="1" thickBot="1">
      <c r="B20" s="66" t="s">
        <v>29</v>
      </c>
      <c r="C20" s="126">
        <v>1331</v>
      </c>
      <c r="D20" s="127"/>
      <c r="E20" s="126">
        <v>1199</v>
      </c>
      <c r="F20" s="127"/>
      <c r="G20" s="126">
        <v>1673</v>
      </c>
      <c r="H20" s="127"/>
      <c r="I20" s="126">
        <v>1340</v>
      </c>
      <c r="J20" s="127"/>
      <c r="K20" s="23"/>
    </row>
    <row r="21" spans="2:11" s="29" customFormat="1" ht="14.25" customHeight="1" thickBot="1">
      <c r="B21" s="66" t="s">
        <v>48</v>
      </c>
      <c r="C21" s="126">
        <v>1711</v>
      </c>
      <c r="D21" s="127"/>
      <c r="E21" s="126">
        <v>1601</v>
      </c>
      <c r="F21" s="127"/>
      <c r="G21" s="126">
        <v>2003</v>
      </c>
      <c r="H21" s="127"/>
      <c r="I21" s="126">
        <v>1716</v>
      </c>
      <c r="J21" s="127"/>
      <c r="K21" s="23"/>
    </row>
    <row r="22" spans="2:11" s="29" customFormat="1" ht="14.25" thickBot="1">
      <c r="B22" s="66" t="s">
        <v>30</v>
      </c>
      <c r="C22" s="126">
        <v>2189</v>
      </c>
      <c r="D22" s="127"/>
      <c r="E22" s="126">
        <v>1959</v>
      </c>
      <c r="F22" s="127"/>
      <c r="G22" s="126">
        <v>2533</v>
      </c>
      <c r="H22" s="127"/>
      <c r="I22" s="126">
        <v>2193</v>
      </c>
      <c r="J22" s="127"/>
      <c r="K22" s="23"/>
    </row>
    <row r="23" spans="2:11" s="29" customFormat="1" ht="14.25" thickBot="1">
      <c r="B23" s="66" t="s">
        <v>31</v>
      </c>
      <c r="C23" s="126">
        <v>4263</v>
      </c>
      <c r="D23" s="127"/>
      <c r="E23" s="126">
        <v>3088</v>
      </c>
      <c r="F23" s="127"/>
      <c r="G23" s="126">
        <v>4195</v>
      </c>
      <c r="H23" s="127"/>
      <c r="I23" s="126">
        <v>4222</v>
      </c>
      <c r="J23" s="127"/>
      <c r="K23" s="23"/>
    </row>
    <row r="24" spans="2:10" ht="14.25" thickBot="1">
      <c r="B24" s="66" t="s">
        <v>92</v>
      </c>
      <c r="C24" s="126">
        <v>1974</v>
      </c>
      <c r="D24" s="127"/>
      <c r="E24" s="126">
        <v>1688</v>
      </c>
      <c r="F24" s="127"/>
      <c r="G24" s="126">
        <v>2265</v>
      </c>
      <c r="H24" s="127"/>
      <c r="I24" s="126">
        <v>1974</v>
      </c>
      <c r="J24" s="127"/>
    </row>
    <row r="25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I41" sqref="I41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128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38617</v>
      </c>
      <c r="D7" s="63">
        <f aca="true" t="shared" si="0" ref="D7:D18">C7/$C$19</f>
        <v>0.014465538851342493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38617</v>
      </c>
      <c r="J7" s="64">
        <f>I7/$I$19</f>
        <v>0.013590888118451926</v>
      </c>
    </row>
    <row r="8" spans="2:10" ht="13.5" customHeight="1">
      <c r="B8" s="41" t="s">
        <v>51</v>
      </c>
      <c r="C8" s="43">
        <v>133094</v>
      </c>
      <c r="D8" s="63">
        <f t="shared" si="0"/>
        <v>0.04985567050471496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v>133095</v>
      </c>
      <c r="J8" s="63">
        <f aca="true" t="shared" si="3" ref="J8:J18">I8/$I$19</f>
        <v>0.046841527154500844</v>
      </c>
    </row>
    <row r="9" spans="2:10" ht="13.5" customHeight="1">
      <c r="B9" s="41" t="s">
        <v>52</v>
      </c>
      <c r="C9" s="43">
        <v>339451</v>
      </c>
      <c r="D9" s="63">
        <f t="shared" si="0"/>
        <v>0.12715492214897742</v>
      </c>
      <c r="E9" s="43">
        <v>19904</v>
      </c>
      <c r="F9" s="63">
        <f t="shared" si="1"/>
        <v>0.22652160058269222</v>
      </c>
      <c r="G9" s="43">
        <v>3841</v>
      </c>
      <c r="H9" s="63">
        <f t="shared" si="2"/>
        <v>0.04576214644839993</v>
      </c>
      <c r="I9" s="43">
        <v>363196</v>
      </c>
      <c r="J9" s="63">
        <f t="shared" si="3"/>
        <v>0.1278233990488455</v>
      </c>
    </row>
    <row r="10" spans="2:10" ht="13.5" customHeight="1">
      <c r="B10" s="41" t="s">
        <v>53</v>
      </c>
      <c r="C10" s="43">
        <v>621340</v>
      </c>
      <c r="D10" s="63">
        <f t="shared" si="0"/>
        <v>0.23274769945602053</v>
      </c>
      <c r="E10" s="43">
        <v>24547</v>
      </c>
      <c r="F10" s="63">
        <f t="shared" si="1"/>
        <v>0.2793622251559157</v>
      </c>
      <c r="G10" s="43">
        <v>3991</v>
      </c>
      <c r="H10" s="63">
        <f t="shared" si="2"/>
        <v>0.04754926489861081</v>
      </c>
      <c r="I10" s="43">
        <v>649878</v>
      </c>
      <c r="J10" s="63">
        <f t="shared" si="3"/>
        <v>0.2287184190549059</v>
      </c>
    </row>
    <row r="11" spans="2:10" ht="13.5" customHeight="1">
      <c r="B11" s="41" t="s">
        <v>54</v>
      </c>
      <c r="C11" s="43">
        <v>874729</v>
      </c>
      <c r="D11" s="63">
        <f t="shared" si="0"/>
        <v>0.3276646641089667</v>
      </c>
      <c r="E11" s="43">
        <v>29051</v>
      </c>
      <c r="F11" s="63">
        <f t="shared" si="1"/>
        <v>0.33062093139709564</v>
      </c>
      <c r="G11" s="43">
        <v>13320</v>
      </c>
      <c r="H11" s="63">
        <f t="shared" si="2"/>
        <v>0.15869611837872613</v>
      </c>
      <c r="I11" s="43">
        <v>917100</v>
      </c>
      <c r="J11" s="63">
        <f t="shared" si="3"/>
        <v>0.3227646760088112</v>
      </c>
    </row>
    <row r="12" spans="2:10" ht="13.5" customHeight="1">
      <c r="B12" s="41" t="s">
        <v>55</v>
      </c>
      <c r="C12" s="43">
        <v>274302</v>
      </c>
      <c r="D12" s="63">
        <f t="shared" si="0"/>
        <v>0.10275076360154721</v>
      </c>
      <c r="E12" s="43">
        <v>6928</v>
      </c>
      <c r="F12" s="63">
        <f t="shared" si="1"/>
        <v>0.07884554103883097</v>
      </c>
      <c r="G12" s="43">
        <v>20526</v>
      </c>
      <c r="H12" s="63">
        <f t="shared" si="2"/>
        <v>0.24454928872685683</v>
      </c>
      <c r="I12" s="43">
        <v>301756</v>
      </c>
      <c r="J12" s="63">
        <f t="shared" si="3"/>
        <v>0.10620017181737523</v>
      </c>
    </row>
    <row r="13" spans="2:10" ht="13.5" customHeight="1">
      <c r="B13" s="41" t="s">
        <v>56</v>
      </c>
      <c r="C13" s="43">
        <v>131113</v>
      </c>
      <c r="D13" s="63">
        <f t="shared" si="0"/>
        <v>0.04911360787777581</v>
      </c>
      <c r="E13" s="43">
        <v>2983</v>
      </c>
      <c r="F13" s="63">
        <f t="shared" si="1"/>
        <v>0.03394865024809942</v>
      </c>
      <c r="G13" s="43">
        <v>15202</v>
      </c>
      <c r="H13" s="63">
        <f t="shared" si="2"/>
        <v>0.18111849786737197</v>
      </c>
      <c r="I13" s="43">
        <v>149298</v>
      </c>
      <c r="J13" s="63">
        <f t="shared" si="3"/>
        <v>0.05254401984381583</v>
      </c>
    </row>
    <row r="14" spans="2:10" ht="13.5" customHeight="1">
      <c r="B14" s="41" t="s">
        <v>57</v>
      </c>
      <c r="C14" s="43">
        <v>89448</v>
      </c>
      <c r="D14" s="63">
        <f t="shared" si="0"/>
        <v>0.03350631895732147</v>
      </c>
      <c r="E14" s="43">
        <v>1618</v>
      </c>
      <c r="F14" s="63">
        <f t="shared" si="1"/>
        <v>0.01841398461328356</v>
      </c>
      <c r="G14" s="43">
        <v>9180</v>
      </c>
      <c r="H14" s="63">
        <f t="shared" si="2"/>
        <v>0.10937164915290586</v>
      </c>
      <c r="I14" s="43">
        <v>100246</v>
      </c>
      <c r="J14" s="63">
        <f t="shared" si="3"/>
        <v>0.035280632113378355</v>
      </c>
    </row>
    <row r="15" spans="2:10" ht="13.5" customHeight="1">
      <c r="B15" s="41" t="s">
        <v>58</v>
      </c>
      <c r="C15" s="43">
        <v>57600</v>
      </c>
      <c r="D15" s="63">
        <f t="shared" si="0"/>
        <v>0.02157637925880642</v>
      </c>
      <c r="E15" s="43">
        <v>1015</v>
      </c>
      <c r="F15" s="63">
        <f t="shared" si="1"/>
        <v>0.011551418036145128</v>
      </c>
      <c r="G15" s="43">
        <v>5497</v>
      </c>
      <c r="H15" s="63">
        <f t="shared" si="2"/>
        <v>0.06549193413872804</v>
      </c>
      <c r="I15" s="43">
        <v>64112</v>
      </c>
      <c r="J15" s="63">
        <f t="shared" si="3"/>
        <v>0.02256361237408887</v>
      </c>
    </row>
    <row r="16" spans="2:10" ht="13.5" customHeight="1">
      <c r="B16" s="41" t="s">
        <v>59</v>
      </c>
      <c r="C16" s="43">
        <v>28725</v>
      </c>
      <c r="D16" s="63">
        <f t="shared" si="0"/>
        <v>0.01076009538557664</v>
      </c>
      <c r="E16" s="43">
        <v>606</v>
      </c>
      <c r="F16" s="63">
        <f t="shared" si="1"/>
        <v>0.006896708699412756</v>
      </c>
      <c r="G16" s="43">
        <v>3447</v>
      </c>
      <c r="H16" s="63">
        <f t="shared" si="2"/>
        <v>0.04106798198584602</v>
      </c>
      <c r="I16" s="43">
        <v>32778</v>
      </c>
      <c r="J16" s="63">
        <f t="shared" si="3"/>
        <v>0.011535907262258002</v>
      </c>
    </row>
    <row r="17" spans="2:10" ht="13.5" customHeight="1">
      <c r="B17" s="41" t="s">
        <v>60</v>
      </c>
      <c r="C17" s="43">
        <v>31744</v>
      </c>
      <c r="D17" s="63">
        <f t="shared" si="0"/>
        <v>0.01189098234707554</v>
      </c>
      <c r="E17" s="43">
        <v>646</v>
      </c>
      <c r="F17" s="63">
        <f t="shared" si="1"/>
        <v>0.007351936996403696</v>
      </c>
      <c r="G17" s="43">
        <v>3948</v>
      </c>
      <c r="H17" s="63">
        <f t="shared" si="2"/>
        <v>0.04703695760955036</v>
      </c>
      <c r="I17" s="43">
        <v>36338</v>
      </c>
      <c r="J17" s="63">
        <f t="shared" si="3"/>
        <v>0.012788815610956473</v>
      </c>
    </row>
    <row r="18" spans="2:10" ht="13.5" customHeight="1" thickBot="1">
      <c r="B18" s="41" t="s">
        <v>61</v>
      </c>
      <c r="C18" s="43">
        <v>49423</v>
      </c>
      <c r="D18" s="63">
        <f t="shared" si="0"/>
        <v>0.018513357501874824</v>
      </c>
      <c r="E18" s="43">
        <v>570</v>
      </c>
      <c r="F18" s="63">
        <f t="shared" si="1"/>
        <v>0.006487003232120908</v>
      </c>
      <c r="G18" s="43">
        <v>4982</v>
      </c>
      <c r="H18" s="63">
        <f t="shared" si="2"/>
        <v>0.05935616079300403</v>
      </c>
      <c r="I18" s="43">
        <v>54975</v>
      </c>
      <c r="J18" s="63">
        <f t="shared" si="3"/>
        <v>0.019347931592611924</v>
      </c>
    </row>
    <row r="19" spans="2:10" ht="17.25" customHeight="1" thickBot="1">
      <c r="B19" s="36" t="s">
        <v>27</v>
      </c>
      <c r="C19" s="47">
        <f aca="true" t="shared" si="4" ref="C19:H19">SUM(C7:C18)</f>
        <v>2669586</v>
      </c>
      <c r="D19" s="46">
        <f t="shared" si="4"/>
        <v>1.0000000000000002</v>
      </c>
      <c r="E19" s="47">
        <f t="shared" si="4"/>
        <v>87868</v>
      </c>
      <c r="F19" s="46">
        <f t="shared" si="4"/>
        <v>1</v>
      </c>
      <c r="G19" s="47">
        <f t="shared" si="4"/>
        <v>83934</v>
      </c>
      <c r="H19" s="46">
        <f t="shared" si="4"/>
        <v>1</v>
      </c>
      <c r="I19" s="47">
        <f>SUM(I7:I18)</f>
        <v>2841389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445</v>
      </c>
      <c r="D20" s="127"/>
      <c r="E20" s="126">
        <v>624</v>
      </c>
      <c r="F20" s="127"/>
      <c r="G20" s="126">
        <v>779</v>
      </c>
      <c r="H20" s="127"/>
      <c r="I20" s="126">
        <v>459</v>
      </c>
      <c r="J20" s="127"/>
    </row>
    <row r="21" spans="2:10" s="29" customFormat="1" ht="14.25" customHeight="1" thickBot="1">
      <c r="B21" s="66" t="s">
        <v>29</v>
      </c>
      <c r="C21" s="126">
        <v>870</v>
      </c>
      <c r="D21" s="127"/>
      <c r="E21" s="126">
        <v>788</v>
      </c>
      <c r="F21" s="127"/>
      <c r="G21" s="126">
        <v>1247</v>
      </c>
      <c r="H21" s="127"/>
      <c r="I21" s="126">
        <v>872</v>
      </c>
      <c r="J21" s="127"/>
    </row>
    <row r="22" spans="2:10" s="29" customFormat="1" ht="14.25" customHeight="1" thickBot="1">
      <c r="B22" s="66" t="s">
        <v>48</v>
      </c>
      <c r="C22" s="126">
        <v>1042</v>
      </c>
      <c r="D22" s="127"/>
      <c r="E22" s="126">
        <v>997</v>
      </c>
      <c r="F22" s="127"/>
      <c r="G22" s="126">
        <v>1503</v>
      </c>
      <c r="H22" s="127"/>
      <c r="I22" s="126">
        <v>1048</v>
      </c>
      <c r="J22" s="127"/>
    </row>
    <row r="23" spans="2:10" s="29" customFormat="1" ht="14.25" thickBot="1">
      <c r="B23" s="66" t="s">
        <v>30</v>
      </c>
      <c r="C23" s="126">
        <v>1246</v>
      </c>
      <c r="D23" s="127"/>
      <c r="E23" s="126">
        <v>1146</v>
      </c>
      <c r="F23" s="127"/>
      <c r="G23" s="126">
        <v>1903</v>
      </c>
      <c r="H23" s="127"/>
      <c r="I23" s="126">
        <v>1267</v>
      </c>
      <c r="J23" s="127"/>
    </row>
    <row r="24" spans="2:10" s="29" customFormat="1" ht="14.25" thickBot="1">
      <c r="B24" s="66" t="s">
        <v>31</v>
      </c>
      <c r="C24" s="126">
        <v>2122</v>
      </c>
      <c r="D24" s="127"/>
      <c r="E24" s="126">
        <v>1738</v>
      </c>
      <c r="F24" s="127"/>
      <c r="G24" s="126">
        <v>3156</v>
      </c>
      <c r="H24" s="127"/>
      <c r="I24" s="126">
        <v>2158</v>
      </c>
      <c r="J24" s="127"/>
    </row>
    <row r="25" spans="2:10" ht="14.25" thickBot="1">
      <c r="B25" s="66" t="s">
        <v>62</v>
      </c>
      <c r="C25" s="126">
        <v>1141</v>
      </c>
      <c r="D25" s="127"/>
      <c r="E25" s="126">
        <v>1046</v>
      </c>
      <c r="F25" s="127"/>
      <c r="G25" s="126">
        <v>1700</v>
      </c>
      <c r="H25" s="127"/>
      <c r="I25" s="126">
        <v>1154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B3" sqref="B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126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63853</v>
      </c>
      <c r="D7" s="63">
        <f>C7/$C$18</f>
        <v>0.02581108065937442</v>
      </c>
      <c r="E7" s="42">
        <v>2040</v>
      </c>
      <c r="F7" s="64">
        <f aca="true" t="shared" si="0" ref="F7:F17">E7/$E$18</f>
        <v>0.02527098172808919</v>
      </c>
      <c r="G7" s="42">
        <v>804</v>
      </c>
      <c r="H7" s="64">
        <f aca="true" t="shared" si="1" ref="H7:H17">G7/$G$18</f>
        <v>0.009325415236151062</v>
      </c>
      <c r="I7" s="42">
        <f>C7+E7+G7</f>
        <v>66697</v>
      </c>
      <c r="J7" s="64">
        <f>I7/$I$18</f>
        <v>0.025256352144671257</v>
      </c>
      <c r="K7" s="108"/>
    </row>
    <row r="8" spans="2:11" ht="13.5" customHeight="1">
      <c r="B8" s="31" t="s">
        <v>38</v>
      </c>
      <c r="C8" s="45">
        <v>299156</v>
      </c>
      <c r="D8" s="63">
        <f aca="true" t="shared" si="2" ref="D8:D17">C8/$C$18</f>
        <v>0.1209268107330245</v>
      </c>
      <c r="E8" s="43">
        <v>10792</v>
      </c>
      <c r="F8" s="63">
        <f t="shared" si="0"/>
        <v>0.13368844843604832</v>
      </c>
      <c r="G8" s="43">
        <v>2902</v>
      </c>
      <c r="H8" s="63">
        <f t="shared" si="1"/>
        <v>0.033659645541430826</v>
      </c>
      <c r="I8" s="43">
        <f aca="true" t="shared" si="3" ref="I8:I17">C8+E8+G8</f>
        <v>312850</v>
      </c>
      <c r="J8" s="63">
        <f aca="true" t="shared" si="4" ref="J8:J17">I8/$I$18</f>
        <v>0.11846784365804164</v>
      </c>
      <c r="K8" s="108"/>
    </row>
    <row r="9" spans="2:11" ht="13.5" customHeight="1">
      <c r="B9" s="31" t="s">
        <v>39</v>
      </c>
      <c r="C9" s="45">
        <v>205169</v>
      </c>
      <c r="D9" s="63">
        <f t="shared" si="2"/>
        <v>0.08293476591237985</v>
      </c>
      <c r="E9" s="43">
        <v>8132</v>
      </c>
      <c r="F9" s="63">
        <f t="shared" si="0"/>
        <v>0.1007370703004026</v>
      </c>
      <c r="G9" s="43">
        <v>2470</v>
      </c>
      <c r="H9" s="63">
        <f t="shared" si="1"/>
        <v>0.02864897466827503</v>
      </c>
      <c r="I9" s="43">
        <f t="shared" si="3"/>
        <v>215771</v>
      </c>
      <c r="J9" s="63">
        <f t="shared" si="4"/>
        <v>0.08170664885388941</v>
      </c>
      <c r="K9" s="108"/>
    </row>
    <row r="10" spans="2:11" ht="13.5" customHeight="1">
      <c r="B10" s="31" t="s">
        <v>40</v>
      </c>
      <c r="C10" s="45">
        <v>298134</v>
      </c>
      <c r="D10" s="63">
        <f t="shared" si="2"/>
        <v>0.12051369115471369</v>
      </c>
      <c r="E10" s="43">
        <v>11869</v>
      </c>
      <c r="F10" s="63">
        <f t="shared" si="0"/>
        <v>0.14703004026014246</v>
      </c>
      <c r="G10" s="43">
        <v>6002</v>
      </c>
      <c r="H10" s="63">
        <f t="shared" si="1"/>
        <v>0.06961584856639139</v>
      </c>
      <c r="I10" s="43">
        <f t="shared" si="3"/>
        <v>316005</v>
      </c>
      <c r="J10" s="63">
        <f t="shared" si="4"/>
        <v>0.11966255692875002</v>
      </c>
      <c r="K10" s="108"/>
    </row>
    <row r="11" spans="2:11" ht="13.5" customHeight="1">
      <c r="B11" s="31" t="s">
        <v>41</v>
      </c>
      <c r="C11" s="45">
        <v>439320</v>
      </c>
      <c r="D11" s="63">
        <f t="shared" si="2"/>
        <v>0.17758482695059544</v>
      </c>
      <c r="E11" s="43">
        <v>16855</v>
      </c>
      <c r="F11" s="63">
        <f t="shared" si="0"/>
        <v>0.20879529266026634</v>
      </c>
      <c r="G11" s="43">
        <v>14528</v>
      </c>
      <c r="H11" s="63">
        <f t="shared" si="1"/>
        <v>0.16850700566020227</v>
      </c>
      <c r="I11" s="43">
        <f t="shared" si="3"/>
        <v>470703</v>
      </c>
      <c r="J11" s="63">
        <f t="shared" si="4"/>
        <v>0.17824251051101542</v>
      </c>
      <c r="K11" s="108"/>
    </row>
    <row r="12" spans="2:11" ht="13.5" customHeight="1">
      <c r="B12" s="31" t="s">
        <v>42</v>
      </c>
      <c r="C12" s="45">
        <v>353669</v>
      </c>
      <c r="D12" s="63">
        <f t="shared" si="2"/>
        <v>0.14296241501135876</v>
      </c>
      <c r="E12" s="43">
        <v>12334</v>
      </c>
      <c r="F12" s="63">
        <f t="shared" si="0"/>
        <v>0.15279033756580984</v>
      </c>
      <c r="G12" s="43">
        <v>15980</v>
      </c>
      <c r="H12" s="63">
        <f t="shared" si="1"/>
        <v>0.18534842720608705</v>
      </c>
      <c r="I12" s="43">
        <f t="shared" si="3"/>
        <v>381983</v>
      </c>
      <c r="J12" s="63">
        <f t="shared" si="4"/>
        <v>0.144646643196515</v>
      </c>
      <c r="K12" s="108"/>
    </row>
    <row r="13" spans="2:11" ht="13.5" customHeight="1">
      <c r="B13" s="31" t="s">
        <v>43</v>
      </c>
      <c r="C13" s="45">
        <v>227729</v>
      </c>
      <c r="D13" s="63">
        <f t="shared" si="2"/>
        <v>0.09205411785630553</v>
      </c>
      <c r="E13" s="43">
        <v>6807</v>
      </c>
      <c r="F13" s="63">
        <f t="shared" si="0"/>
        <v>0.08432331991328584</v>
      </c>
      <c r="G13" s="43">
        <v>12451</v>
      </c>
      <c r="H13" s="63">
        <f t="shared" si="1"/>
        <v>0.1444163496334787</v>
      </c>
      <c r="I13" s="43">
        <f t="shared" si="3"/>
        <v>246987</v>
      </c>
      <c r="J13" s="63">
        <f t="shared" si="4"/>
        <v>0.09352730478366222</v>
      </c>
      <c r="K13" s="108"/>
    </row>
    <row r="14" spans="2:11" ht="13.5" customHeight="1">
      <c r="B14" s="31" t="s">
        <v>44</v>
      </c>
      <c r="C14" s="45">
        <v>141728</v>
      </c>
      <c r="D14" s="63">
        <f t="shared" si="2"/>
        <v>0.05729022660942818</v>
      </c>
      <c r="E14" s="43">
        <v>3748</v>
      </c>
      <c r="F14" s="63">
        <f t="shared" si="0"/>
        <v>0.04642923505729328</v>
      </c>
      <c r="G14" s="43">
        <v>8327</v>
      </c>
      <c r="H14" s="63">
        <f t="shared" si="1"/>
        <v>0.09658300083511182</v>
      </c>
      <c r="I14" s="43">
        <f t="shared" si="3"/>
        <v>153803</v>
      </c>
      <c r="J14" s="63">
        <f t="shared" si="4"/>
        <v>0.05824104125982988</v>
      </c>
      <c r="K14" s="108"/>
    </row>
    <row r="15" spans="2:11" ht="13.5" customHeight="1">
      <c r="B15" s="31" t="s">
        <v>45</v>
      </c>
      <c r="C15" s="45">
        <v>156456</v>
      </c>
      <c r="D15" s="63">
        <f t="shared" si="2"/>
        <v>0.06324367587494846</v>
      </c>
      <c r="E15" s="43">
        <v>3803</v>
      </c>
      <c r="F15" s="63">
        <f t="shared" si="0"/>
        <v>0.04711056054506039</v>
      </c>
      <c r="G15" s="43">
        <v>9922</v>
      </c>
      <c r="H15" s="63">
        <f t="shared" si="1"/>
        <v>0.1150830472302125</v>
      </c>
      <c r="I15" s="43">
        <f t="shared" si="3"/>
        <v>170181</v>
      </c>
      <c r="J15" s="63">
        <f t="shared" si="4"/>
        <v>0.0644429474239066</v>
      </c>
      <c r="K15" s="108"/>
    </row>
    <row r="16" spans="2:11" ht="13.5" customHeight="1">
      <c r="B16" s="31" t="s">
        <v>46</v>
      </c>
      <c r="C16" s="45">
        <v>138086</v>
      </c>
      <c r="D16" s="63">
        <f t="shared" si="2"/>
        <v>0.05581803335677848</v>
      </c>
      <c r="E16" s="43">
        <v>2773</v>
      </c>
      <c r="F16" s="63">
        <f t="shared" si="0"/>
        <v>0.03435119231960359</v>
      </c>
      <c r="G16" s="43">
        <v>7685</v>
      </c>
      <c r="H16" s="63">
        <f t="shared" si="1"/>
        <v>0.08913658717639417</v>
      </c>
      <c r="I16" s="43">
        <f t="shared" si="3"/>
        <v>148544</v>
      </c>
      <c r="J16" s="63">
        <f t="shared" si="4"/>
        <v>0.056249600026658575</v>
      </c>
      <c r="K16" s="108"/>
    </row>
    <row r="17" spans="2:11" ht="13.5" customHeight="1" thickBot="1">
      <c r="B17" s="31" t="s">
        <v>47</v>
      </c>
      <c r="C17" s="45">
        <v>150560</v>
      </c>
      <c r="D17" s="63">
        <f t="shared" si="2"/>
        <v>0.060860355881092704</v>
      </c>
      <c r="E17" s="43">
        <v>1572</v>
      </c>
      <c r="F17" s="63">
        <f t="shared" si="0"/>
        <v>0.019473521213998143</v>
      </c>
      <c r="G17" s="43">
        <v>5145</v>
      </c>
      <c r="H17" s="63">
        <f t="shared" si="1"/>
        <v>0.059675698246265195</v>
      </c>
      <c r="I17" s="43">
        <f t="shared" si="3"/>
        <v>157277</v>
      </c>
      <c r="J17" s="63">
        <f t="shared" si="4"/>
        <v>0.05955655121305998</v>
      </c>
      <c r="K17" s="108"/>
    </row>
    <row r="18" spans="2:11" ht="16.5" customHeight="1" thickBot="1">
      <c r="B18" s="81" t="s">
        <v>27</v>
      </c>
      <c r="C18" s="70">
        <f aca="true" t="shared" si="5" ref="C18:H18">SUM(C7:C17)</f>
        <v>2473860</v>
      </c>
      <c r="D18" s="69">
        <f t="shared" si="5"/>
        <v>1</v>
      </c>
      <c r="E18" s="68">
        <f t="shared" si="5"/>
        <v>80725</v>
      </c>
      <c r="F18" s="69">
        <f t="shared" si="5"/>
        <v>0.9999999999999999</v>
      </c>
      <c r="G18" s="68">
        <f t="shared" si="5"/>
        <v>86216</v>
      </c>
      <c r="H18" s="69">
        <f t="shared" si="5"/>
        <v>1</v>
      </c>
      <c r="I18" s="68">
        <f>SUM(I7:I17)</f>
        <v>2640801</v>
      </c>
      <c r="J18" s="69">
        <f>SUM(J7:J17)</f>
        <v>1</v>
      </c>
      <c r="K18" s="108"/>
    </row>
    <row r="19" spans="2:11" s="29" customFormat="1" ht="14.25" customHeight="1" thickBot="1">
      <c r="B19" s="65" t="s">
        <v>28</v>
      </c>
      <c r="C19" s="126">
        <v>672</v>
      </c>
      <c r="D19" s="127"/>
      <c r="E19" s="126">
        <v>662</v>
      </c>
      <c r="F19" s="127"/>
      <c r="G19" s="126">
        <v>1065</v>
      </c>
      <c r="H19" s="127"/>
      <c r="I19" s="126">
        <v>679</v>
      </c>
      <c r="J19" s="127"/>
      <c r="K19" s="23"/>
    </row>
    <row r="20" spans="2:11" s="29" customFormat="1" ht="14.25" customHeight="1" thickBot="1">
      <c r="B20" s="66" t="s">
        <v>29</v>
      </c>
      <c r="C20" s="126">
        <v>1313</v>
      </c>
      <c r="D20" s="127"/>
      <c r="E20" s="126">
        <v>1223</v>
      </c>
      <c r="F20" s="127"/>
      <c r="G20" s="126">
        <v>1674</v>
      </c>
      <c r="H20" s="127"/>
      <c r="I20" s="126">
        <v>1326</v>
      </c>
      <c r="J20" s="127"/>
      <c r="K20" s="23"/>
    </row>
    <row r="21" spans="2:11" s="29" customFormat="1" ht="14.25" customHeight="1" thickBot="1">
      <c r="B21" s="66" t="s">
        <v>48</v>
      </c>
      <c r="C21" s="126">
        <v>1709</v>
      </c>
      <c r="D21" s="127"/>
      <c r="E21" s="126">
        <v>1611</v>
      </c>
      <c r="F21" s="127"/>
      <c r="G21" s="126">
        <v>2005</v>
      </c>
      <c r="H21" s="127"/>
      <c r="I21" s="126">
        <v>1716</v>
      </c>
      <c r="J21" s="127"/>
      <c r="K21" s="23"/>
    </row>
    <row r="22" spans="2:11" s="29" customFormat="1" ht="14.25" thickBot="1">
      <c r="B22" s="66" t="s">
        <v>30</v>
      </c>
      <c r="C22" s="126">
        <v>2206</v>
      </c>
      <c r="D22" s="127"/>
      <c r="E22" s="126">
        <v>1960</v>
      </c>
      <c r="F22" s="127"/>
      <c r="G22" s="126">
        <v>2543</v>
      </c>
      <c r="H22" s="127"/>
      <c r="I22" s="126">
        <v>2211</v>
      </c>
      <c r="J22" s="127"/>
      <c r="K22" s="23"/>
    </row>
    <row r="23" spans="2:11" s="29" customFormat="1" ht="14.25" thickBot="1">
      <c r="B23" s="66" t="s">
        <v>31</v>
      </c>
      <c r="C23" s="126">
        <v>4348</v>
      </c>
      <c r="D23" s="127"/>
      <c r="E23" s="126">
        <v>3068</v>
      </c>
      <c r="F23" s="127"/>
      <c r="G23" s="126">
        <v>4214</v>
      </c>
      <c r="H23" s="127"/>
      <c r="I23" s="126">
        <v>4302</v>
      </c>
      <c r="J23" s="127"/>
      <c r="K23" s="23"/>
    </row>
    <row r="24" spans="2:10" ht="14.25" thickBot="1">
      <c r="B24" s="66" t="s">
        <v>92</v>
      </c>
      <c r="C24" s="126">
        <v>1984</v>
      </c>
      <c r="D24" s="127"/>
      <c r="E24" s="126">
        <v>1696</v>
      </c>
      <c r="F24" s="127"/>
      <c r="G24" s="126">
        <v>2271</v>
      </c>
      <c r="H24" s="127"/>
      <c r="I24" s="126">
        <v>1985</v>
      </c>
      <c r="J24" s="127"/>
    </row>
    <row r="25" ht="10.5" customHeight="1"/>
    <row r="26" ht="10.5" customHeight="1"/>
    <row r="27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B3" sqref="B3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125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36804</v>
      </c>
      <c r="D7" s="63">
        <f aca="true" t="shared" si="0" ref="D7:D18">C7/$C$19</f>
        <v>0.014877155538308554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36804</v>
      </c>
      <c r="J7" s="64">
        <f>I7/$I$19</f>
        <v>0.013936680575325442</v>
      </c>
    </row>
    <row r="8" spans="2:10" ht="13.5" customHeight="1">
      <c r="B8" s="41" t="s">
        <v>51</v>
      </c>
      <c r="C8" s="43">
        <v>129371</v>
      </c>
      <c r="D8" s="63">
        <f t="shared" si="0"/>
        <v>0.05229519859652527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v>129371</v>
      </c>
      <c r="J8" s="63">
        <f aca="true" t="shared" si="3" ref="J8:J18">I8/$I$19</f>
        <v>0.04898930286681957</v>
      </c>
    </row>
    <row r="9" spans="2:10" ht="13.5" customHeight="1">
      <c r="B9" s="41" t="s">
        <v>52</v>
      </c>
      <c r="C9" s="43">
        <v>322365</v>
      </c>
      <c r="D9" s="63">
        <f t="shared" si="0"/>
        <v>0.13030850573597536</v>
      </c>
      <c r="E9" s="43">
        <v>17701</v>
      </c>
      <c r="F9" s="63">
        <f t="shared" si="1"/>
        <v>0.2192753174357386</v>
      </c>
      <c r="G9" s="43">
        <v>3767</v>
      </c>
      <c r="H9" s="63">
        <f t="shared" si="2"/>
        <v>0.04369258606291176</v>
      </c>
      <c r="I9" s="43">
        <v>343833</v>
      </c>
      <c r="J9" s="63">
        <f t="shared" si="3"/>
        <v>0.13020026878208543</v>
      </c>
    </row>
    <row r="10" spans="2:10" ht="13.5" customHeight="1">
      <c r="B10" s="41" t="s">
        <v>53</v>
      </c>
      <c r="C10" s="43">
        <v>571218</v>
      </c>
      <c r="D10" s="63">
        <f t="shared" si="0"/>
        <v>0.23090150614828647</v>
      </c>
      <c r="E10" s="43">
        <v>22427</v>
      </c>
      <c r="F10" s="63">
        <f t="shared" si="1"/>
        <v>0.27781975843914525</v>
      </c>
      <c r="G10" s="43">
        <v>3986</v>
      </c>
      <c r="H10" s="63">
        <f t="shared" si="2"/>
        <v>0.04623271782499768</v>
      </c>
      <c r="I10" s="43">
        <v>597631</v>
      </c>
      <c r="J10" s="63">
        <f t="shared" si="3"/>
        <v>0.22630671527313115</v>
      </c>
    </row>
    <row r="11" spans="2:10" ht="13.5" customHeight="1">
      <c r="B11" s="41" t="s">
        <v>54</v>
      </c>
      <c r="C11" s="43">
        <v>785674</v>
      </c>
      <c r="D11" s="63">
        <f t="shared" si="0"/>
        <v>0.31759032443226376</v>
      </c>
      <c r="E11" s="43">
        <v>27403</v>
      </c>
      <c r="F11" s="63">
        <f t="shared" si="1"/>
        <v>0.33946113347785695</v>
      </c>
      <c r="G11" s="43">
        <v>12490</v>
      </c>
      <c r="H11" s="63">
        <f t="shared" si="2"/>
        <v>0.14486870186508305</v>
      </c>
      <c r="I11" s="43">
        <v>825567</v>
      </c>
      <c r="J11" s="63">
        <f t="shared" si="3"/>
        <v>0.3126199210012417</v>
      </c>
    </row>
    <row r="12" spans="2:10" ht="13.5" customHeight="1">
      <c r="B12" s="41" t="s">
        <v>55</v>
      </c>
      <c r="C12" s="43">
        <v>254311</v>
      </c>
      <c r="D12" s="63">
        <f t="shared" si="0"/>
        <v>0.10279926915831938</v>
      </c>
      <c r="E12" s="43">
        <v>6419</v>
      </c>
      <c r="F12" s="63">
        <f t="shared" si="1"/>
        <v>0.07951687829049241</v>
      </c>
      <c r="G12" s="43">
        <v>20488</v>
      </c>
      <c r="H12" s="63">
        <f t="shared" si="2"/>
        <v>0.2376357056694813</v>
      </c>
      <c r="I12" s="43">
        <v>281218</v>
      </c>
      <c r="J12" s="63">
        <f t="shared" si="3"/>
        <v>0.10648965976610884</v>
      </c>
    </row>
    <row r="13" spans="2:10" ht="13.5" customHeight="1">
      <c r="B13" s="41" t="s">
        <v>56</v>
      </c>
      <c r="C13" s="43">
        <v>125302</v>
      </c>
      <c r="D13" s="63">
        <f t="shared" si="0"/>
        <v>0.05065040058855392</v>
      </c>
      <c r="E13" s="43">
        <v>2756</v>
      </c>
      <c r="F13" s="63">
        <f t="shared" si="1"/>
        <v>0.03414060080520285</v>
      </c>
      <c r="G13" s="43">
        <v>16046</v>
      </c>
      <c r="H13" s="63">
        <f t="shared" si="2"/>
        <v>0.1861139463672636</v>
      </c>
      <c r="I13" s="43">
        <v>144104</v>
      </c>
      <c r="J13" s="63">
        <f t="shared" si="3"/>
        <v>0.05456829196898971</v>
      </c>
    </row>
    <row r="14" spans="2:10" ht="13.5" customHeight="1">
      <c r="B14" s="41" t="s">
        <v>57</v>
      </c>
      <c r="C14" s="43">
        <v>86369</v>
      </c>
      <c r="D14" s="63">
        <f t="shared" si="0"/>
        <v>0.0349126466331967</v>
      </c>
      <c r="E14" s="43">
        <v>1500</v>
      </c>
      <c r="F14" s="63">
        <f t="shared" si="1"/>
        <v>0.018581604211830288</v>
      </c>
      <c r="G14" s="43">
        <v>9919</v>
      </c>
      <c r="H14" s="63">
        <f t="shared" si="2"/>
        <v>0.11504825090470447</v>
      </c>
      <c r="I14" s="43">
        <v>97788</v>
      </c>
      <c r="J14" s="63">
        <f t="shared" si="3"/>
        <v>0.037029673951198896</v>
      </c>
    </row>
    <row r="15" spans="2:10" ht="13.5" customHeight="1">
      <c r="B15" s="41" t="s">
        <v>58</v>
      </c>
      <c r="C15" s="43">
        <v>55775</v>
      </c>
      <c r="D15" s="63">
        <f t="shared" si="0"/>
        <v>0.02254573823902727</v>
      </c>
      <c r="E15" s="43">
        <v>926</v>
      </c>
      <c r="F15" s="63">
        <f t="shared" si="1"/>
        <v>0.011471043666769898</v>
      </c>
      <c r="G15" s="43">
        <v>6053</v>
      </c>
      <c r="H15" s="63">
        <f t="shared" si="2"/>
        <v>0.07020738610002784</v>
      </c>
      <c r="I15" s="43">
        <v>62754</v>
      </c>
      <c r="J15" s="63">
        <f t="shared" si="3"/>
        <v>0.023763244561025236</v>
      </c>
    </row>
    <row r="16" spans="2:10" ht="13.5" customHeight="1">
      <c r="B16" s="41" t="s">
        <v>59</v>
      </c>
      <c r="C16" s="43">
        <v>27356</v>
      </c>
      <c r="D16" s="63">
        <f t="shared" si="0"/>
        <v>0.011058022685196414</v>
      </c>
      <c r="E16" s="43">
        <v>534</v>
      </c>
      <c r="F16" s="63">
        <f t="shared" si="1"/>
        <v>0.0066150510994115825</v>
      </c>
      <c r="G16" s="43">
        <v>3649</v>
      </c>
      <c r="H16" s="63">
        <f t="shared" si="2"/>
        <v>0.04232393059292939</v>
      </c>
      <c r="I16" s="43">
        <v>31539</v>
      </c>
      <c r="J16" s="63">
        <f t="shared" si="3"/>
        <v>0.011942967304238373</v>
      </c>
    </row>
    <row r="17" spans="2:10" ht="13.5" customHeight="1">
      <c r="B17" s="41" t="s">
        <v>60</v>
      </c>
      <c r="C17" s="43">
        <v>30738</v>
      </c>
      <c r="D17" s="63">
        <f t="shared" si="0"/>
        <v>0.012425117023598749</v>
      </c>
      <c r="E17" s="43">
        <v>544</v>
      </c>
      <c r="F17" s="63">
        <f t="shared" si="1"/>
        <v>0.0067389284608237844</v>
      </c>
      <c r="G17" s="43">
        <v>4350</v>
      </c>
      <c r="H17" s="63">
        <f t="shared" si="2"/>
        <v>0.05045467198663821</v>
      </c>
      <c r="I17" s="43">
        <v>35632</v>
      </c>
      <c r="J17" s="63">
        <f t="shared" si="3"/>
        <v>0.013492875835778614</v>
      </c>
    </row>
    <row r="18" spans="2:10" ht="13.5" customHeight="1" thickBot="1">
      <c r="B18" s="41" t="s">
        <v>61</v>
      </c>
      <c r="C18" s="43">
        <v>48577</v>
      </c>
      <c r="D18" s="63">
        <f t="shared" si="0"/>
        <v>0.01963611522074814</v>
      </c>
      <c r="E18" s="43">
        <v>515</v>
      </c>
      <c r="F18" s="63">
        <f t="shared" si="1"/>
        <v>0.006379684112728399</v>
      </c>
      <c r="G18" s="43">
        <v>5468</v>
      </c>
      <c r="H18" s="63">
        <f t="shared" si="2"/>
        <v>0.06342210262596269</v>
      </c>
      <c r="I18" s="43">
        <v>54560</v>
      </c>
      <c r="J18" s="63">
        <f t="shared" si="3"/>
        <v>0.020660398114057062</v>
      </c>
    </row>
    <row r="19" spans="2:10" ht="17.25" customHeight="1" thickBot="1">
      <c r="B19" s="36" t="s">
        <v>27</v>
      </c>
      <c r="C19" s="47">
        <f aca="true" t="shared" si="4" ref="C19:H19">SUM(C7:C18)</f>
        <v>2473860</v>
      </c>
      <c r="D19" s="46">
        <f t="shared" si="4"/>
        <v>1</v>
      </c>
      <c r="E19" s="47">
        <f t="shared" si="4"/>
        <v>80725</v>
      </c>
      <c r="F19" s="46">
        <f t="shared" si="4"/>
        <v>1</v>
      </c>
      <c r="G19" s="47">
        <f t="shared" si="4"/>
        <v>86216</v>
      </c>
      <c r="H19" s="46">
        <f t="shared" si="4"/>
        <v>1</v>
      </c>
      <c r="I19" s="47">
        <f>SUM(I7:I18)</f>
        <v>2640801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436</v>
      </c>
      <c r="D20" s="127"/>
      <c r="E20" s="126">
        <v>624</v>
      </c>
      <c r="F20" s="127"/>
      <c r="G20" s="126">
        <v>796</v>
      </c>
      <c r="H20" s="127"/>
      <c r="I20" s="126">
        <v>451</v>
      </c>
      <c r="J20" s="127"/>
    </row>
    <row r="21" spans="2:10" s="29" customFormat="1" ht="14.25" customHeight="1" thickBot="1">
      <c r="B21" s="66" t="s">
        <v>29</v>
      </c>
      <c r="C21" s="126">
        <v>859</v>
      </c>
      <c r="D21" s="127"/>
      <c r="E21" s="126">
        <v>800</v>
      </c>
      <c r="F21" s="127"/>
      <c r="G21" s="126">
        <v>1266</v>
      </c>
      <c r="H21" s="127"/>
      <c r="I21" s="126">
        <v>869</v>
      </c>
      <c r="J21" s="127"/>
    </row>
    <row r="22" spans="2:10" s="29" customFormat="1" ht="14.25" customHeight="1" thickBot="1">
      <c r="B22" s="66" t="s">
        <v>48</v>
      </c>
      <c r="C22" s="126">
        <v>1042</v>
      </c>
      <c r="D22" s="127"/>
      <c r="E22" s="126">
        <v>1001</v>
      </c>
      <c r="F22" s="127"/>
      <c r="G22" s="126">
        <v>1531</v>
      </c>
      <c r="H22" s="127"/>
      <c r="I22" s="126">
        <v>1048</v>
      </c>
      <c r="J22" s="127"/>
    </row>
    <row r="23" spans="2:10" s="29" customFormat="1" ht="14.25" thickBot="1">
      <c r="B23" s="66" t="s">
        <v>30</v>
      </c>
      <c r="C23" s="126">
        <v>1257</v>
      </c>
      <c r="D23" s="127"/>
      <c r="E23" s="126">
        <v>1147</v>
      </c>
      <c r="F23" s="127"/>
      <c r="G23" s="126">
        <v>1940</v>
      </c>
      <c r="H23" s="127"/>
      <c r="I23" s="126">
        <v>1282</v>
      </c>
      <c r="J23" s="127"/>
    </row>
    <row r="24" spans="2:10" s="29" customFormat="1" ht="14.25" thickBot="1">
      <c r="B24" s="66" t="s">
        <v>31</v>
      </c>
      <c r="C24" s="126">
        <v>2149</v>
      </c>
      <c r="D24" s="127"/>
      <c r="E24" s="126">
        <v>1747</v>
      </c>
      <c r="F24" s="127"/>
      <c r="G24" s="126">
        <v>3237</v>
      </c>
      <c r="H24" s="127"/>
      <c r="I24" s="126">
        <v>2193</v>
      </c>
      <c r="J24" s="127"/>
    </row>
    <row r="25" spans="2:10" ht="14.25" thickBot="1">
      <c r="B25" s="66" t="s">
        <v>62</v>
      </c>
      <c r="C25" s="126">
        <v>1145</v>
      </c>
      <c r="D25" s="127"/>
      <c r="E25" s="126">
        <v>1048</v>
      </c>
      <c r="F25" s="127"/>
      <c r="G25" s="126">
        <v>1732</v>
      </c>
      <c r="H25" s="127"/>
      <c r="I25" s="126">
        <v>1161</v>
      </c>
      <c r="J25" s="127"/>
    </row>
    <row r="26" ht="10.5" customHeight="1"/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D38" sqref="D38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87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57552</v>
      </c>
      <c r="D7" s="63">
        <f aca="true" t="shared" si="0" ref="D7:D17">C7/$C$18</f>
        <v>0.02486542676532994</v>
      </c>
      <c r="E7" s="42">
        <v>1666</v>
      </c>
      <c r="F7" s="64">
        <f aca="true" t="shared" si="1" ref="F7:F17">E7/$E$18</f>
        <v>0.026429761243753472</v>
      </c>
      <c r="G7" s="42">
        <v>870</v>
      </c>
      <c r="H7" s="64">
        <f aca="true" t="shared" si="2" ref="H7:H17">G7/$G$18</f>
        <v>0.009759490262945347</v>
      </c>
      <c r="I7" s="42">
        <f>C7+E7+G7</f>
        <v>60088</v>
      </c>
      <c r="J7" s="64">
        <f>I7/$I$18</f>
        <v>0.024359493059198496</v>
      </c>
      <c r="K7" s="108"/>
    </row>
    <row r="8" spans="2:11" ht="13.5" customHeight="1">
      <c r="B8" s="31" t="s">
        <v>38</v>
      </c>
      <c r="C8" s="45">
        <v>265844</v>
      </c>
      <c r="D8" s="63">
        <f t="shared" si="0"/>
        <v>0.11485829359539848</v>
      </c>
      <c r="E8" s="43">
        <v>8110</v>
      </c>
      <c r="F8" s="63">
        <f t="shared" si="1"/>
        <v>0.1286586816847783</v>
      </c>
      <c r="G8" s="43">
        <v>3063</v>
      </c>
      <c r="H8" s="63">
        <f t="shared" si="2"/>
        <v>0.03436013640850758</v>
      </c>
      <c r="I8" s="43">
        <f aca="true" t="shared" si="3" ref="I8:I17">C8+E8+G8</f>
        <v>277017</v>
      </c>
      <c r="J8" s="63">
        <f aca="true" t="shared" si="4" ref="J8:J17">I8/$I$18</f>
        <v>0.1123018520965915</v>
      </c>
      <c r="K8" s="108"/>
    </row>
    <row r="9" spans="2:11" ht="13.5" customHeight="1">
      <c r="B9" s="31" t="s">
        <v>39</v>
      </c>
      <c r="C9" s="45">
        <v>188680</v>
      </c>
      <c r="D9" s="63">
        <f t="shared" si="0"/>
        <v>0.08151947320827171</v>
      </c>
      <c r="E9" s="43">
        <v>5871</v>
      </c>
      <c r="F9" s="63">
        <f t="shared" si="1"/>
        <v>0.09313873245022607</v>
      </c>
      <c r="G9" s="43">
        <v>2451</v>
      </c>
      <c r="H9" s="63">
        <f t="shared" si="2"/>
        <v>0.027494839809746027</v>
      </c>
      <c r="I9" s="43">
        <f t="shared" si="3"/>
        <v>197002</v>
      </c>
      <c r="J9" s="63">
        <f t="shared" si="4"/>
        <v>0.0798640136407972</v>
      </c>
      <c r="K9" s="108"/>
    </row>
    <row r="10" spans="2:11" ht="13.5" customHeight="1">
      <c r="B10" s="31" t="s">
        <v>40</v>
      </c>
      <c r="C10" s="45">
        <v>279917</v>
      </c>
      <c r="D10" s="63">
        <f t="shared" si="0"/>
        <v>0.12093855407059462</v>
      </c>
      <c r="E10" s="43">
        <v>8747</v>
      </c>
      <c r="F10" s="63">
        <f t="shared" si="1"/>
        <v>0.13876417863091933</v>
      </c>
      <c r="G10" s="43">
        <v>6224</v>
      </c>
      <c r="H10" s="63">
        <f t="shared" si="2"/>
        <v>0.06981961769720901</v>
      </c>
      <c r="I10" s="43">
        <f t="shared" si="3"/>
        <v>294888</v>
      </c>
      <c r="J10" s="63">
        <f t="shared" si="4"/>
        <v>0.11954670132540485</v>
      </c>
      <c r="K10" s="108"/>
    </row>
    <row r="11" spans="2:11" ht="13.5" customHeight="1">
      <c r="B11" s="31" t="s">
        <v>41</v>
      </c>
      <c r="C11" s="45">
        <v>417648</v>
      </c>
      <c r="D11" s="63">
        <f t="shared" si="0"/>
        <v>0.18044543643464206</v>
      </c>
      <c r="E11" s="43">
        <v>12824</v>
      </c>
      <c r="F11" s="63">
        <f t="shared" si="1"/>
        <v>0.2034425319267074</v>
      </c>
      <c r="G11" s="43">
        <v>15189</v>
      </c>
      <c r="H11" s="63">
        <f t="shared" si="2"/>
        <v>0.17038723862514582</v>
      </c>
      <c r="I11" s="43">
        <f t="shared" si="3"/>
        <v>445661</v>
      </c>
      <c r="J11" s="63">
        <f t="shared" si="4"/>
        <v>0.18066961849712856</v>
      </c>
      <c r="K11" s="108"/>
    </row>
    <row r="12" spans="2:11" ht="13.5" customHeight="1">
      <c r="B12" s="31" t="s">
        <v>42</v>
      </c>
      <c r="C12" s="45">
        <v>335014</v>
      </c>
      <c r="D12" s="63">
        <f t="shared" si="0"/>
        <v>0.14474329445302067</v>
      </c>
      <c r="E12" s="43">
        <v>9851</v>
      </c>
      <c r="F12" s="63">
        <f t="shared" si="1"/>
        <v>0.1562782581105735</v>
      </c>
      <c r="G12" s="43">
        <v>16795</v>
      </c>
      <c r="H12" s="63">
        <f t="shared" si="2"/>
        <v>0.18840303329444494</v>
      </c>
      <c r="I12" s="43">
        <f t="shared" si="3"/>
        <v>361660</v>
      </c>
      <c r="J12" s="63">
        <f t="shared" si="4"/>
        <v>0.14661586772383386</v>
      </c>
      <c r="K12" s="108"/>
    </row>
    <row r="13" spans="2:11" ht="13.5" customHeight="1">
      <c r="B13" s="31" t="s">
        <v>43</v>
      </c>
      <c r="C13" s="45">
        <v>214679</v>
      </c>
      <c r="D13" s="63">
        <f t="shared" si="0"/>
        <v>0.09275237963153786</v>
      </c>
      <c r="E13" s="43">
        <v>5587</v>
      </c>
      <c r="F13" s="63">
        <f t="shared" si="1"/>
        <v>0.08863329896089474</v>
      </c>
      <c r="G13" s="43">
        <v>12980</v>
      </c>
      <c r="H13" s="63">
        <f t="shared" si="2"/>
        <v>0.1456071076011846</v>
      </c>
      <c r="I13" s="43">
        <f t="shared" si="3"/>
        <v>233246</v>
      </c>
      <c r="J13" s="63">
        <f t="shared" si="4"/>
        <v>0.09455722137674433</v>
      </c>
      <c r="K13" s="108"/>
    </row>
    <row r="14" spans="2:11" ht="13.5" customHeight="1">
      <c r="B14" s="31" t="s">
        <v>44</v>
      </c>
      <c r="C14" s="45">
        <v>132833</v>
      </c>
      <c r="D14" s="63">
        <f t="shared" si="0"/>
        <v>0.057390694215997226</v>
      </c>
      <c r="E14" s="43">
        <v>3138</v>
      </c>
      <c r="F14" s="63">
        <f t="shared" si="1"/>
        <v>0.04978186721662568</v>
      </c>
      <c r="G14" s="43">
        <v>8654</v>
      </c>
      <c r="H14" s="63">
        <f t="shared" si="2"/>
        <v>0.09707888360405637</v>
      </c>
      <c r="I14" s="43">
        <f t="shared" si="3"/>
        <v>144625</v>
      </c>
      <c r="J14" s="63">
        <f t="shared" si="4"/>
        <v>0.05863053660775168</v>
      </c>
      <c r="K14" s="108"/>
    </row>
    <row r="15" spans="2:11" ht="13.5" customHeight="1">
      <c r="B15" s="31" t="s">
        <v>45</v>
      </c>
      <c r="C15" s="45">
        <v>146804</v>
      </c>
      <c r="D15" s="63">
        <f t="shared" si="0"/>
        <v>0.06342688544025397</v>
      </c>
      <c r="E15" s="43">
        <v>3276</v>
      </c>
      <c r="F15" s="63">
        <f t="shared" si="1"/>
        <v>0.051971127151582454</v>
      </c>
      <c r="G15" s="43">
        <v>9929</v>
      </c>
      <c r="H15" s="63">
        <f t="shared" si="2"/>
        <v>0.11138158485147626</v>
      </c>
      <c r="I15" s="43">
        <f t="shared" si="3"/>
        <v>160009</v>
      </c>
      <c r="J15" s="63">
        <f t="shared" si="4"/>
        <v>0.06486716357524451</v>
      </c>
      <c r="K15" s="108"/>
    </row>
    <row r="16" spans="2:11" ht="13.5" customHeight="1">
      <c r="B16" s="31" t="s">
        <v>46</v>
      </c>
      <c r="C16" s="45">
        <v>130168</v>
      </c>
      <c r="D16" s="63">
        <f t="shared" si="0"/>
        <v>0.05623927702233576</v>
      </c>
      <c r="E16" s="43">
        <v>2542</v>
      </c>
      <c r="F16" s="63">
        <f t="shared" si="1"/>
        <v>0.04032680257000079</v>
      </c>
      <c r="G16" s="43">
        <v>7715</v>
      </c>
      <c r="H16" s="63">
        <f t="shared" si="2"/>
        <v>0.08654536480301535</v>
      </c>
      <c r="I16" s="43">
        <f t="shared" si="3"/>
        <v>140425</v>
      </c>
      <c r="J16" s="63">
        <f t="shared" si="4"/>
        <v>0.05692786933893538</v>
      </c>
      <c r="K16" s="108"/>
    </row>
    <row r="17" spans="2:11" ht="13.5" customHeight="1" thickBot="1">
      <c r="B17" s="31" t="s">
        <v>47</v>
      </c>
      <c r="C17" s="45">
        <v>145400</v>
      </c>
      <c r="D17" s="63">
        <f t="shared" si="0"/>
        <v>0.0628202851626177</v>
      </c>
      <c r="E17" s="43">
        <v>1423</v>
      </c>
      <c r="F17" s="63">
        <f t="shared" si="1"/>
        <v>0.022574760053938287</v>
      </c>
      <c r="G17" s="43">
        <v>5274</v>
      </c>
      <c r="H17" s="63">
        <f t="shared" si="2"/>
        <v>0.059162703042268686</v>
      </c>
      <c r="I17" s="43">
        <f t="shared" si="3"/>
        <v>152097</v>
      </c>
      <c r="J17" s="63">
        <f t="shared" si="4"/>
        <v>0.06165966275836962</v>
      </c>
      <c r="K17" s="108"/>
    </row>
    <row r="18" spans="2:11" ht="16.5" customHeight="1" thickBot="1">
      <c r="B18" s="81" t="s">
        <v>27</v>
      </c>
      <c r="C18" s="70">
        <f aca="true" t="shared" si="5" ref="C18:H18">SUM(C7:C17)</f>
        <v>2314539</v>
      </c>
      <c r="D18" s="69">
        <f t="shared" si="5"/>
        <v>1</v>
      </c>
      <c r="E18" s="68">
        <f t="shared" si="5"/>
        <v>63035</v>
      </c>
      <c r="F18" s="69">
        <f t="shared" si="5"/>
        <v>1</v>
      </c>
      <c r="G18" s="68">
        <f t="shared" si="5"/>
        <v>89144</v>
      </c>
      <c r="H18" s="69">
        <f t="shared" si="5"/>
        <v>1</v>
      </c>
      <c r="I18" s="68">
        <f>SUM(I7:I17)</f>
        <v>2466718</v>
      </c>
      <c r="J18" s="69">
        <f>SUM(J7:J17)</f>
        <v>1</v>
      </c>
      <c r="K18" s="108"/>
    </row>
    <row r="19" spans="2:11" s="29" customFormat="1" ht="14.25" customHeight="1" thickBot="1">
      <c r="B19" s="65" t="s">
        <v>28</v>
      </c>
      <c r="C19" s="126">
        <v>687</v>
      </c>
      <c r="D19" s="127"/>
      <c r="E19" s="126">
        <v>659</v>
      </c>
      <c r="F19" s="127"/>
      <c r="G19" s="126">
        <v>1055</v>
      </c>
      <c r="H19" s="127"/>
      <c r="I19" s="126">
        <v>694</v>
      </c>
      <c r="J19" s="127"/>
      <c r="K19" s="23"/>
    </row>
    <row r="20" spans="2:11" s="29" customFormat="1" ht="14.25" customHeight="1" thickBot="1">
      <c r="B20" s="66" t="s">
        <v>29</v>
      </c>
      <c r="C20" s="126">
        <v>1339</v>
      </c>
      <c r="D20" s="127"/>
      <c r="E20" s="126">
        <v>1254</v>
      </c>
      <c r="F20" s="127"/>
      <c r="G20" s="126">
        <v>1670</v>
      </c>
      <c r="H20" s="127"/>
      <c r="I20" s="126">
        <v>1354</v>
      </c>
      <c r="J20" s="127"/>
      <c r="K20" s="23"/>
    </row>
    <row r="21" spans="2:11" s="29" customFormat="1" ht="14.25" customHeight="1" thickBot="1">
      <c r="B21" s="66" t="s">
        <v>48</v>
      </c>
      <c r="C21" s="126">
        <v>1717</v>
      </c>
      <c r="D21" s="127"/>
      <c r="E21" s="126">
        <v>1639</v>
      </c>
      <c r="F21" s="127"/>
      <c r="G21" s="126">
        <v>1999</v>
      </c>
      <c r="H21" s="127"/>
      <c r="I21" s="126">
        <v>1725</v>
      </c>
      <c r="J21" s="127"/>
      <c r="K21" s="23"/>
    </row>
    <row r="22" spans="2:11" s="29" customFormat="1" ht="14.25" thickBot="1">
      <c r="B22" s="66" t="s">
        <v>30</v>
      </c>
      <c r="C22" s="126">
        <v>2215</v>
      </c>
      <c r="D22" s="127"/>
      <c r="E22" s="126">
        <v>2007</v>
      </c>
      <c r="F22" s="127"/>
      <c r="G22" s="126">
        <v>2521</v>
      </c>
      <c r="H22" s="127"/>
      <c r="I22" s="126">
        <v>2223</v>
      </c>
      <c r="J22" s="127"/>
      <c r="K22" s="23"/>
    </row>
    <row r="23" spans="2:11" s="29" customFormat="1" ht="14.25" thickBot="1">
      <c r="B23" s="66" t="s">
        <v>31</v>
      </c>
      <c r="C23" s="126">
        <v>4415</v>
      </c>
      <c r="D23" s="127"/>
      <c r="E23" s="126">
        <v>3203</v>
      </c>
      <c r="F23" s="127"/>
      <c r="G23" s="126">
        <v>4206</v>
      </c>
      <c r="H23" s="127"/>
      <c r="I23" s="126">
        <v>4371</v>
      </c>
      <c r="J23" s="127"/>
      <c r="K23" s="23"/>
    </row>
    <row r="24" spans="2:10" ht="14.25" thickBot="1">
      <c r="B24" s="66" t="s">
        <v>92</v>
      </c>
      <c r="C24" s="126">
        <v>2003</v>
      </c>
      <c r="D24" s="127"/>
      <c r="E24" s="126">
        <v>1737</v>
      </c>
      <c r="F24" s="127"/>
      <c r="G24" s="126">
        <v>2260</v>
      </c>
      <c r="H24" s="127"/>
      <c r="I24" s="126">
        <v>2006</v>
      </c>
      <c r="J24" s="127"/>
    </row>
    <row r="25" ht="10.5" customHeight="1"/>
    <row r="26" ht="10.5" customHeight="1"/>
    <row r="27" ht="10.5" customHeight="1"/>
  </sheetData>
  <sheetProtection/>
  <mergeCells count="29">
    <mergeCell ref="B4:B6"/>
    <mergeCell ref="C4:D5"/>
    <mergeCell ref="E4:F5"/>
    <mergeCell ref="C24:D24"/>
    <mergeCell ref="E24:F24"/>
    <mergeCell ref="G19:H19"/>
    <mergeCell ref="C19:D19"/>
    <mergeCell ref="E19:F19"/>
    <mergeCell ref="G20:H20"/>
    <mergeCell ref="C22:D22"/>
    <mergeCell ref="I4:J5"/>
    <mergeCell ref="I19:J19"/>
    <mergeCell ref="G4:H5"/>
    <mergeCell ref="I24:J24"/>
    <mergeCell ref="C20:D20"/>
    <mergeCell ref="E20:F20"/>
    <mergeCell ref="C21:D21"/>
    <mergeCell ref="E21:F21"/>
    <mergeCell ref="G21:H21"/>
    <mergeCell ref="G24:H24"/>
    <mergeCell ref="E22:F22"/>
    <mergeCell ref="G22:H22"/>
    <mergeCell ref="C23:D23"/>
    <mergeCell ref="E23:F23"/>
    <mergeCell ref="G23:H23"/>
    <mergeCell ref="I20:J20"/>
    <mergeCell ref="I21:J21"/>
    <mergeCell ref="I22:J22"/>
    <mergeCell ref="I23:J2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D38" sqref="D38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102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34231</v>
      </c>
      <c r="D7" s="63">
        <f aca="true" t="shared" si="0" ref="D7:D18">C7/$C$19</f>
        <v>0.01478955420496263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34231</v>
      </c>
      <c r="J7" s="64">
        <f>I7/$I$19</f>
        <v>0.01387714363782159</v>
      </c>
    </row>
    <row r="8" spans="2:10" ht="13.5" customHeight="1">
      <c r="B8" s="41" t="s">
        <v>51</v>
      </c>
      <c r="C8" s="43">
        <v>116618</v>
      </c>
      <c r="D8" s="63">
        <f t="shared" si="0"/>
        <v>0.05038497947107394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f aca="true" t="shared" si="3" ref="I8:I17">C8+E8+G8</f>
        <v>116618</v>
      </c>
      <c r="J8" s="63">
        <f aca="true" t="shared" si="4" ref="J8:J18">I8/$I$19</f>
        <v>0.04727658370352833</v>
      </c>
    </row>
    <row r="9" spans="2:10" ht="13.5" customHeight="1">
      <c r="B9" s="41" t="s">
        <v>52</v>
      </c>
      <c r="C9" s="43">
        <v>292497</v>
      </c>
      <c r="D9" s="63">
        <f t="shared" si="0"/>
        <v>0.12637376168645245</v>
      </c>
      <c r="E9" s="43">
        <v>13190</v>
      </c>
      <c r="F9" s="63">
        <f t="shared" si="1"/>
        <v>0.209248830015071</v>
      </c>
      <c r="G9" s="43">
        <v>3864</v>
      </c>
      <c r="H9" s="63">
        <f t="shared" si="2"/>
        <v>0.04334559813335726</v>
      </c>
      <c r="I9" s="43">
        <f>C9+E9+G9</f>
        <v>309551</v>
      </c>
      <c r="J9" s="63">
        <f t="shared" si="4"/>
        <v>0.12549103707841755</v>
      </c>
    </row>
    <row r="10" spans="2:10" ht="13.5" customHeight="1">
      <c r="B10" s="41" t="s">
        <v>53</v>
      </c>
      <c r="C10" s="43">
        <v>535800</v>
      </c>
      <c r="D10" s="63">
        <f t="shared" si="0"/>
        <v>0.231493182875726</v>
      </c>
      <c r="E10" s="43">
        <v>16723</v>
      </c>
      <c r="F10" s="63">
        <f t="shared" si="1"/>
        <v>0.26529705719044977</v>
      </c>
      <c r="G10" s="43">
        <v>3908</v>
      </c>
      <c r="H10" s="63">
        <f t="shared" si="2"/>
        <v>0.0438391815489545</v>
      </c>
      <c r="I10" s="43">
        <f t="shared" si="3"/>
        <v>556431</v>
      </c>
      <c r="J10" s="63">
        <f t="shared" si="4"/>
        <v>0.22557544072731459</v>
      </c>
    </row>
    <row r="11" spans="2:10" ht="13.5" customHeight="1">
      <c r="B11" s="41" t="s">
        <v>54</v>
      </c>
      <c r="C11" s="43">
        <v>740550</v>
      </c>
      <c r="D11" s="63">
        <f t="shared" si="0"/>
        <v>0.3199557233643503</v>
      </c>
      <c r="E11" s="43">
        <v>21661</v>
      </c>
      <c r="F11" s="63">
        <f t="shared" si="1"/>
        <v>0.3436344887760768</v>
      </c>
      <c r="G11" s="43">
        <v>11972</v>
      </c>
      <c r="H11" s="63">
        <f t="shared" si="2"/>
        <v>0.13429956026204792</v>
      </c>
      <c r="I11" s="43">
        <f t="shared" si="3"/>
        <v>774183</v>
      </c>
      <c r="J11" s="63">
        <f t="shared" si="4"/>
        <v>0.3138514414700018</v>
      </c>
    </row>
    <row r="12" spans="2:10" ht="13.5" customHeight="1">
      <c r="B12" s="41" t="s">
        <v>55</v>
      </c>
      <c r="C12" s="43">
        <v>238965</v>
      </c>
      <c r="D12" s="63">
        <f t="shared" si="0"/>
        <v>0.10324518186991016</v>
      </c>
      <c r="E12" s="43">
        <v>5379</v>
      </c>
      <c r="F12" s="63">
        <f t="shared" si="1"/>
        <v>0.08533354485603237</v>
      </c>
      <c r="G12" s="43">
        <v>21116</v>
      </c>
      <c r="H12" s="63">
        <f t="shared" si="2"/>
        <v>0.2368751682670735</v>
      </c>
      <c r="I12" s="43">
        <f t="shared" si="3"/>
        <v>265460</v>
      </c>
      <c r="J12" s="63">
        <f t="shared" si="4"/>
        <v>0.10761667932856532</v>
      </c>
    </row>
    <row r="13" spans="2:10" ht="13.5" customHeight="1">
      <c r="B13" s="41" t="s">
        <v>56</v>
      </c>
      <c r="C13" s="43">
        <v>118418</v>
      </c>
      <c r="D13" s="63">
        <f t="shared" si="0"/>
        <v>0.051162672134710194</v>
      </c>
      <c r="E13" s="43">
        <v>2384</v>
      </c>
      <c r="F13" s="63">
        <f t="shared" si="1"/>
        <v>0.03782025858649957</v>
      </c>
      <c r="G13" s="43">
        <v>17177</v>
      </c>
      <c r="H13" s="63">
        <f t="shared" si="2"/>
        <v>0.19268823476622093</v>
      </c>
      <c r="I13" s="43">
        <f t="shared" si="3"/>
        <v>137979</v>
      </c>
      <c r="J13" s="63">
        <f t="shared" si="4"/>
        <v>0.05593626835333427</v>
      </c>
    </row>
    <row r="14" spans="2:10" ht="13.5" customHeight="1">
      <c r="B14" s="41" t="s">
        <v>57</v>
      </c>
      <c r="C14" s="43">
        <v>81941</v>
      </c>
      <c r="D14" s="63">
        <f t="shared" si="0"/>
        <v>0.035402730306121434</v>
      </c>
      <c r="E14" s="43">
        <v>1426</v>
      </c>
      <c r="F14" s="63">
        <f t="shared" si="1"/>
        <v>0.022622352661219956</v>
      </c>
      <c r="G14" s="43">
        <v>10554</v>
      </c>
      <c r="H14" s="63">
        <f t="shared" si="2"/>
        <v>0.118392712913937</v>
      </c>
      <c r="I14" s="43">
        <f t="shared" si="3"/>
        <v>93921</v>
      </c>
      <c r="J14" s="63">
        <f t="shared" si="4"/>
        <v>0.03807528870345131</v>
      </c>
    </row>
    <row r="15" spans="2:10" ht="13.5" customHeight="1">
      <c r="B15" s="41" t="s">
        <v>58</v>
      </c>
      <c r="C15" s="43">
        <v>53365</v>
      </c>
      <c r="D15" s="63">
        <f t="shared" si="0"/>
        <v>0.02305642721941605</v>
      </c>
      <c r="E15" s="43">
        <v>793</v>
      </c>
      <c r="F15" s="63">
        <f t="shared" si="1"/>
        <v>0.012580312524787817</v>
      </c>
      <c r="G15" s="43">
        <v>6252</v>
      </c>
      <c r="H15" s="63">
        <f t="shared" si="2"/>
        <v>0.07013371623440726</v>
      </c>
      <c r="I15" s="43">
        <f t="shared" si="3"/>
        <v>60410</v>
      </c>
      <c r="J15" s="63">
        <f t="shared" si="4"/>
        <v>0.02449003088314108</v>
      </c>
    </row>
    <row r="16" spans="2:10" ht="13.5" customHeight="1">
      <c r="B16" s="41" t="s">
        <v>59</v>
      </c>
      <c r="C16" s="43">
        <v>26027</v>
      </c>
      <c r="D16" s="63">
        <f t="shared" si="0"/>
        <v>0.011245003864700487</v>
      </c>
      <c r="E16" s="43">
        <v>486</v>
      </c>
      <c r="F16" s="63">
        <f t="shared" si="1"/>
        <v>0.007710002379630364</v>
      </c>
      <c r="G16" s="43">
        <v>3865</v>
      </c>
      <c r="H16" s="63">
        <f t="shared" si="2"/>
        <v>0.0433568159382572</v>
      </c>
      <c r="I16" s="43">
        <f t="shared" si="3"/>
        <v>30378</v>
      </c>
      <c r="J16" s="63">
        <f t="shared" si="4"/>
        <v>0.012315149117167022</v>
      </c>
    </row>
    <row r="17" spans="2:10" ht="13.5" customHeight="1">
      <c r="B17" s="41" t="s">
        <v>60</v>
      </c>
      <c r="C17" s="43">
        <v>29243</v>
      </c>
      <c r="D17" s="63">
        <f t="shared" si="0"/>
        <v>0.0126344814237306</v>
      </c>
      <c r="E17" s="43">
        <v>477</v>
      </c>
      <c r="F17" s="63">
        <f t="shared" si="1"/>
        <v>0.007567224557785357</v>
      </c>
      <c r="G17" s="43">
        <v>4555</v>
      </c>
      <c r="H17" s="63">
        <f t="shared" si="2"/>
        <v>0.051097101319213856</v>
      </c>
      <c r="I17" s="43">
        <f t="shared" si="3"/>
        <v>34275</v>
      </c>
      <c r="J17" s="63">
        <f t="shared" si="4"/>
        <v>0.013894981104447287</v>
      </c>
    </row>
    <row r="18" spans="2:10" ht="13.5" customHeight="1" thickBot="1">
      <c r="B18" s="41" t="s">
        <v>61</v>
      </c>
      <c r="C18" s="43">
        <v>46884</v>
      </c>
      <c r="D18" s="63">
        <f t="shared" si="0"/>
        <v>0.020256301578845722</v>
      </c>
      <c r="E18" s="43">
        <v>516</v>
      </c>
      <c r="F18" s="63">
        <f t="shared" si="1"/>
        <v>0.008185928452447054</v>
      </c>
      <c r="G18" s="43">
        <v>5881</v>
      </c>
      <c r="H18" s="63">
        <f t="shared" si="2"/>
        <v>0.06597191061653056</v>
      </c>
      <c r="I18" s="43">
        <f>C18+E18+G18</f>
        <v>53281</v>
      </c>
      <c r="J18" s="63">
        <f t="shared" si="4"/>
        <v>0.0215999558928098</v>
      </c>
    </row>
    <row r="19" spans="2:10" ht="17.25" customHeight="1" thickBot="1">
      <c r="B19" s="36" t="s">
        <v>27</v>
      </c>
      <c r="C19" s="47">
        <f aca="true" t="shared" si="5" ref="C19:H19">SUM(C7:C18)</f>
        <v>2314539</v>
      </c>
      <c r="D19" s="46">
        <f t="shared" si="5"/>
        <v>0.9999999999999999</v>
      </c>
      <c r="E19" s="47">
        <f t="shared" si="5"/>
        <v>63035</v>
      </c>
      <c r="F19" s="46">
        <f t="shared" si="5"/>
        <v>1</v>
      </c>
      <c r="G19" s="47">
        <f t="shared" si="5"/>
        <v>89144</v>
      </c>
      <c r="H19" s="46">
        <f t="shared" si="5"/>
        <v>1</v>
      </c>
      <c r="I19" s="47">
        <f>SUM(I7:I18)</f>
        <v>2466718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442</v>
      </c>
      <c r="D20" s="127"/>
      <c r="E20" s="126">
        <v>622</v>
      </c>
      <c r="F20" s="127"/>
      <c r="G20" s="126">
        <v>801</v>
      </c>
      <c r="H20" s="127"/>
      <c r="I20" s="126">
        <v>457</v>
      </c>
      <c r="J20" s="127"/>
    </row>
    <row r="21" spans="2:10" s="29" customFormat="1" ht="14.25" customHeight="1" thickBot="1">
      <c r="B21" s="66" t="s">
        <v>29</v>
      </c>
      <c r="C21" s="126">
        <v>869</v>
      </c>
      <c r="D21" s="127"/>
      <c r="E21" s="126">
        <v>822</v>
      </c>
      <c r="F21" s="127"/>
      <c r="G21" s="126">
        <v>1282</v>
      </c>
      <c r="H21" s="127"/>
      <c r="I21" s="126">
        <v>869</v>
      </c>
      <c r="J21" s="127"/>
    </row>
    <row r="22" spans="2:10" s="29" customFormat="1" ht="14.25" customHeight="1" thickBot="1">
      <c r="B22" s="66" t="s">
        <v>48</v>
      </c>
      <c r="C22" s="126">
        <v>1044</v>
      </c>
      <c r="D22" s="127"/>
      <c r="E22" s="126">
        <v>1013</v>
      </c>
      <c r="F22" s="127"/>
      <c r="G22" s="126">
        <v>1545</v>
      </c>
      <c r="H22" s="127"/>
      <c r="I22" s="126">
        <v>1052</v>
      </c>
      <c r="J22" s="127"/>
    </row>
    <row r="23" spans="2:10" s="29" customFormat="1" ht="14.25" thickBot="1">
      <c r="B23" s="66" t="s">
        <v>30</v>
      </c>
      <c r="C23" s="126">
        <v>1262</v>
      </c>
      <c r="D23" s="127"/>
      <c r="E23" s="126">
        <v>1165</v>
      </c>
      <c r="F23" s="127"/>
      <c r="G23" s="126">
        <v>1949</v>
      </c>
      <c r="H23" s="127"/>
      <c r="I23" s="126">
        <v>1293</v>
      </c>
      <c r="J23" s="127"/>
    </row>
    <row r="24" spans="2:10" s="29" customFormat="1" ht="14.25" thickBot="1">
      <c r="B24" s="66" t="s">
        <v>31</v>
      </c>
      <c r="C24" s="126">
        <v>2164</v>
      </c>
      <c r="D24" s="127"/>
      <c r="E24" s="126">
        <v>1827</v>
      </c>
      <c r="F24" s="127"/>
      <c r="G24" s="126">
        <v>3269</v>
      </c>
      <c r="H24" s="127"/>
      <c r="I24" s="126">
        <v>2218</v>
      </c>
      <c r="J24" s="127"/>
    </row>
    <row r="25" spans="2:10" ht="14.25" thickBot="1">
      <c r="B25" s="66" t="s">
        <v>62</v>
      </c>
      <c r="C25" s="126">
        <v>1152</v>
      </c>
      <c r="D25" s="127"/>
      <c r="E25" s="126">
        <v>1071</v>
      </c>
      <c r="F25" s="127"/>
      <c r="G25" s="126">
        <v>1749</v>
      </c>
      <c r="H25" s="127"/>
      <c r="I25" s="126">
        <v>1172</v>
      </c>
      <c r="J25" s="127"/>
    </row>
    <row r="26" ht="10.5" customHeight="1"/>
  </sheetData>
  <sheetProtection/>
  <mergeCells count="29">
    <mergeCell ref="G25:H25"/>
    <mergeCell ref="C25:D25"/>
    <mergeCell ref="E25:F25"/>
    <mergeCell ref="I25:J25"/>
    <mergeCell ref="G24:H24"/>
    <mergeCell ref="G22:H22"/>
    <mergeCell ref="G23:H23"/>
    <mergeCell ref="I23:J23"/>
    <mergeCell ref="I24:J24"/>
    <mergeCell ref="C24:D24"/>
    <mergeCell ref="E24:F24"/>
    <mergeCell ref="C23:D23"/>
    <mergeCell ref="E23:F23"/>
    <mergeCell ref="C22:D22"/>
    <mergeCell ref="E22:F22"/>
    <mergeCell ref="I4:J5"/>
    <mergeCell ref="I20:J20"/>
    <mergeCell ref="I21:J21"/>
    <mergeCell ref="I22:J22"/>
    <mergeCell ref="B4:B6"/>
    <mergeCell ref="C21:D21"/>
    <mergeCell ref="E21:F21"/>
    <mergeCell ref="G21:H21"/>
    <mergeCell ref="C20:D20"/>
    <mergeCell ref="E20:F20"/>
    <mergeCell ref="G20:H20"/>
    <mergeCell ref="G4:H5"/>
    <mergeCell ref="E4:F5"/>
    <mergeCell ref="C4:D5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N43" sqref="N4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6384" width="13.33203125" style="23" customWidth="1"/>
  </cols>
  <sheetData>
    <row r="1" ht="12.75">
      <c r="H1" s="28"/>
    </row>
    <row r="2" spans="2:8" ht="15.75" customHeight="1">
      <c r="B2" s="25" t="s">
        <v>86</v>
      </c>
      <c r="C2" s="25"/>
      <c r="D2" s="25"/>
      <c r="E2" s="25"/>
      <c r="F2" s="25"/>
      <c r="G2" s="25"/>
      <c r="H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0" ht="13.5" customHeight="1">
      <c r="B7" s="62" t="s">
        <v>37</v>
      </c>
      <c r="C7" s="44">
        <v>59216</v>
      </c>
      <c r="D7" s="63">
        <f>C7/$C$18</f>
        <v>0.023941182059476953</v>
      </c>
      <c r="E7" s="42">
        <v>2587</v>
      </c>
      <c r="F7" s="64">
        <f aca="true" t="shared" si="0" ref="F7:F17">E7/$E$18</f>
        <v>0.02696505070930487</v>
      </c>
      <c r="G7" s="42">
        <v>864</v>
      </c>
      <c r="H7" s="64">
        <f aca="true" t="shared" si="1" ref="H7:H17">G7/$G$18</f>
        <v>0.00932370746867817</v>
      </c>
      <c r="I7" s="42">
        <f>C7+E7+G7</f>
        <v>62667</v>
      </c>
      <c r="J7" s="64">
        <f>I7/$I$18</f>
        <v>0.023541313470580964</v>
      </c>
    </row>
    <row r="8" spans="2:10" ht="13.5" customHeight="1">
      <c r="B8" s="31" t="s">
        <v>38</v>
      </c>
      <c r="C8" s="45">
        <v>286495</v>
      </c>
      <c r="D8" s="63">
        <f aca="true" t="shared" si="2" ref="D8:D17">C8/$C$18</f>
        <v>0.11583066999003394</v>
      </c>
      <c r="E8" s="43">
        <v>12630</v>
      </c>
      <c r="F8" s="63">
        <f t="shared" si="0"/>
        <v>0.13164615015791284</v>
      </c>
      <c r="G8" s="43">
        <v>3319</v>
      </c>
      <c r="H8" s="63">
        <f t="shared" si="1"/>
        <v>0.03581641792655422</v>
      </c>
      <c r="I8" s="43">
        <f aca="true" t="shared" si="3" ref="I8:I17">C8+E8+G8</f>
        <v>302444</v>
      </c>
      <c r="J8" s="63">
        <f aca="true" t="shared" si="4" ref="J8:J17">I8/$I$18</f>
        <v>0.1136152841415161</v>
      </c>
    </row>
    <row r="9" spans="2:10" ht="13.5" customHeight="1">
      <c r="B9" s="31" t="s">
        <v>39</v>
      </c>
      <c r="C9" s="45">
        <v>201328</v>
      </c>
      <c r="D9" s="63">
        <f t="shared" si="2"/>
        <v>0.08139743146565753</v>
      </c>
      <c r="E9" s="43">
        <v>9096</v>
      </c>
      <c r="F9" s="63">
        <f t="shared" si="0"/>
        <v>0.09481024400921419</v>
      </c>
      <c r="G9" s="43">
        <v>2618</v>
      </c>
      <c r="H9" s="63">
        <f t="shared" si="1"/>
        <v>0.028251696936341955</v>
      </c>
      <c r="I9" s="43">
        <f t="shared" si="3"/>
        <v>213042</v>
      </c>
      <c r="J9" s="63">
        <f t="shared" si="4"/>
        <v>0.0800307738426845</v>
      </c>
    </row>
    <row r="10" spans="2:10" ht="13.5" customHeight="1">
      <c r="B10" s="31" t="s">
        <v>40</v>
      </c>
      <c r="C10" s="45">
        <v>304244</v>
      </c>
      <c r="D10" s="63">
        <f t="shared" si="2"/>
        <v>0.12300663662698437</v>
      </c>
      <c r="E10" s="43">
        <v>13571</v>
      </c>
      <c r="F10" s="63">
        <f t="shared" si="0"/>
        <v>0.14145446585851426</v>
      </c>
      <c r="G10" s="43">
        <v>6737</v>
      </c>
      <c r="H10" s="63">
        <f t="shared" si="1"/>
        <v>0.07270117733389449</v>
      </c>
      <c r="I10" s="43">
        <f t="shared" si="3"/>
        <v>324552</v>
      </c>
      <c r="J10" s="63">
        <f t="shared" si="4"/>
        <v>0.1219203148308359</v>
      </c>
    </row>
    <row r="11" spans="2:10" ht="13.5" customHeight="1">
      <c r="B11" s="31" t="s">
        <v>41</v>
      </c>
      <c r="C11" s="45">
        <v>455507</v>
      </c>
      <c r="D11" s="63">
        <f t="shared" si="2"/>
        <v>0.1841626590172617</v>
      </c>
      <c r="E11" s="43">
        <v>19812</v>
      </c>
      <c r="F11" s="63">
        <f t="shared" si="0"/>
        <v>0.20650621749236495</v>
      </c>
      <c r="G11" s="43">
        <v>16344</v>
      </c>
      <c r="H11" s="63">
        <f t="shared" si="1"/>
        <v>0.1763734662824954</v>
      </c>
      <c r="I11" s="43">
        <f t="shared" si="3"/>
        <v>491663</v>
      </c>
      <c r="J11" s="63">
        <f t="shared" si="4"/>
        <v>0.1846967750951258</v>
      </c>
    </row>
    <row r="12" spans="2:10" ht="13.5" customHeight="1">
      <c r="B12" s="31" t="s">
        <v>42</v>
      </c>
      <c r="C12" s="45">
        <v>364234</v>
      </c>
      <c r="D12" s="63">
        <f t="shared" si="2"/>
        <v>0.14726074888968402</v>
      </c>
      <c r="E12" s="43">
        <v>14798</v>
      </c>
      <c r="F12" s="63">
        <f t="shared" si="0"/>
        <v>0.1542438424415514</v>
      </c>
      <c r="G12" s="43">
        <v>17604</v>
      </c>
      <c r="H12" s="63">
        <f t="shared" si="1"/>
        <v>0.1899705396743177</v>
      </c>
      <c r="I12" s="43">
        <f t="shared" si="3"/>
        <v>396636</v>
      </c>
      <c r="J12" s="63">
        <f t="shared" si="4"/>
        <v>0.1489991927125497</v>
      </c>
    </row>
    <row r="13" spans="2:10" ht="13.5" customHeight="1">
      <c r="B13" s="31" t="s">
        <v>43</v>
      </c>
      <c r="C13" s="45">
        <v>232026</v>
      </c>
      <c r="D13" s="63">
        <f t="shared" si="2"/>
        <v>0.09380871231647189</v>
      </c>
      <c r="E13" s="43">
        <v>8414</v>
      </c>
      <c r="F13" s="63">
        <f t="shared" si="0"/>
        <v>0.08770156036648287</v>
      </c>
      <c r="G13" s="43">
        <v>13469</v>
      </c>
      <c r="H13" s="63">
        <f t="shared" si="1"/>
        <v>0.14534839802734523</v>
      </c>
      <c r="I13" s="43">
        <f t="shared" si="3"/>
        <v>253909</v>
      </c>
      <c r="J13" s="63">
        <f t="shared" si="4"/>
        <v>0.09538275905982004</v>
      </c>
    </row>
    <row r="14" spans="2:10" ht="13.5" customHeight="1">
      <c r="B14" s="31" t="s">
        <v>44</v>
      </c>
      <c r="C14" s="45">
        <v>140768</v>
      </c>
      <c r="D14" s="63">
        <f t="shared" si="2"/>
        <v>0.05691286672771636</v>
      </c>
      <c r="E14" s="43">
        <v>4748</v>
      </c>
      <c r="F14" s="63">
        <f t="shared" si="0"/>
        <v>0.049489779964352346</v>
      </c>
      <c r="G14" s="43">
        <v>8666</v>
      </c>
      <c r="H14" s="63">
        <f t="shared" si="1"/>
        <v>0.09351764921708915</v>
      </c>
      <c r="I14" s="43">
        <f t="shared" si="3"/>
        <v>154182</v>
      </c>
      <c r="J14" s="63">
        <f t="shared" si="4"/>
        <v>0.057919587558381835</v>
      </c>
    </row>
    <row r="15" spans="2:10" ht="13.5" customHeight="1">
      <c r="B15" s="31" t="s">
        <v>45</v>
      </c>
      <c r="C15" s="45">
        <v>151062</v>
      </c>
      <c r="D15" s="63">
        <f t="shared" si="2"/>
        <v>0.06107475757006058</v>
      </c>
      <c r="E15" s="43">
        <v>4711</v>
      </c>
      <c r="F15" s="63">
        <f t="shared" si="0"/>
        <v>0.04910411824179948</v>
      </c>
      <c r="G15" s="43">
        <v>9956</v>
      </c>
      <c r="H15" s="63">
        <f t="shared" si="1"/>
        <v>0.10743846245157392</v>
      </c>
      <c r="I15" s="43">
        <f t="shared" si="3"/>
        <v>165729</v>
      </c>
      <c r="J15" s="63">
        <f t="shared" si="4"/>
        <v>0.062257301931892585</v>
      </c>
    </row>
    <row r="16" spans="2:10" ht="13.5" customHeight="1">
      <c r="B16" s="31" t="s">
        <v>46</v>
      </c>
      <c r="C16" s="45">
        <v>131485</v>
      </c>
      <c r="D16" s="63">
        <f t="shared" si="2"/>
        <v>0.05315972580198472</v>
      </c>
      <c r="E16" s="43">
        <v>3571</v>
      </c>
      <c r="F16" s="63">
        <f t="shared" si="0"/>
        <v>0.037221567871251526</v>
      </c>
      <c r="G16" s="43">
        <v>7784</v>
      </c>
      <c r="H16" s="63">
        <f t="shared" si="1"/>
        <v>0.08399969784281351</v>
      </c>
      <c r="I16" s="43">
        <f t="shared" si="3"/>
        <v>142840</v>
      </c>
      <c r="J16" s="63">
        <f t="shared" si="4"/>
        <v>0.053658882923034217</v>
      </c>
    </row>
    <row r="17" spans="2:10" ht="13.5" customHeight="1" thickBot="1">
      <c r="B17" s="31" t="s">
        <v>47</v>
      </c>
      <c r="C17" s="45">
        <v>147030</v>
      </c>
      <c r="D17" s="63">
        <f t="shared" si="2"/>
        <v>0.05944460953466794</v>
      </c>
      <c r="E17" s="43">
        <v>2001</v>
      </c>
      <c r="F17" s="63">
        <f t="shared" si="0"/>
        <v>0.020857002887251275</v>
      </c>
      <c r="G17" s="43">
        <v>5306</v>
      </c>
      <c r="H17" s="63">
        <f t="shared" si="1"/>
        <v>0.057258786838896264</v>
      </c>
      <c r="I17" s="43">
        <f t="shared" si="3"/>
        <v>154337</v>
      </c>
      <c r="J17" s="63">
        <f t="shared" si="4"/>
        <v>0.05797781443357835</v>
      </c>
    </row>
    <row r="18" spans="2:10" ht="16.5" customHeight="1" thickBot="1">
      <c r="B18" s="81" t="s">
        <v>27</v>
      </c>
      <c r="C18" s="70">
        <f aca="true" t="shared" si="5" ref="C18:J18">SUM(C7:C17)</f>
        <v>2473395</v>
      </c>
      <c r="D18" s="69">
        <f t="shared" si="5"/>
        <v>0.9999999999999999</v>
      </c>
      <c r="E18" s="68">
        <f t="shared" si="5"/>
        <v>95939</v>
      </c>
      <c r="F18" s="69">
        <f t="shared" si="5"/>
        <v>1</v>
      </c>
      <c r="G18" s="68">
        <f t="shared" si="5"/>
        <v>92667</v>
      </c>
      <c r="H18" s="69">
        <f t="shared" si="5"/>
        <v>1</v>
      </c>
      <c r="I18" s="68">
        <f t="shared" si="5"/>
        <v>2662001</v>
      </c>
      <c r="J18" s="69">
        <f t="shared" si="5"/>
        <v>1</v>
      </c>
    </row>
    <row r="19" spans="2:10" s="29" customFormat="1" ht="14.25" customHeight="1" thickBot="1">
      <c r="B19" s="65" t="s">
        <v>28</v>
      </c>
      <c r="C19" s="126">
        <v>690</v>
      </c>
      <c r="D19" s="127"/>
      <c r="E19" s="126">
        <v>651</v>
      </c>
      <c r="F19" s="127"/>
      <c r="G19" s="126">
        <v>1046</v>
      </c>
      <c r="H19" s="127"/>
      <c r="I19" s="126">
        <v>696</v>
      </c>
      <c r="J19" s="127"/>
    </row>
    <row r="20" spans="2:10" s="29" customFormat="1" ht="14.25" customHeight="1" thickBot="1">
      <c r="B20" s="66" t="s">
        <v>29</v>
      </c>
      <c r="C20" s="126">
        <v>1338</v>
      </c>
      <c r="D20" s="127"/>
      <c r="E20" s="126">
        <v>1240</v>
      </c>
      <c r="F20" s="127"/>
      <c r="G20" s="126">
        <v>1659</v>
      </c>
      <c r="H20" s="127"/>
      <c r="I20" s="126">
        <v>1351</v>
      </c>
      <c r="J20" s="127"/>
    </row>
    <row r="21" spans="2:10" s="29" customFormat="1" ht="14.25" customHeight="1" thickBot="1">
      <c r="B21" s="66" t="s">
        <v>48</v>
      </c>
      <c r="C21" s="126">
        <v>1710</v>
      </c>
      <c r="D21" s="127"/>
      <c r="E21" s="126">
        <v>1629</v>
      </c>
      <c r="F21" s="127"/>
      <c r="G21" s="126">
        <v>1982</v>
      </c>
      <c r="H21" s="127"/>
      <c r="I21" s="126">
        <v>1716</v>
      </c>
      <c r="J21" s="127"/>
    </row>
    <row r="22" spans="2:10" s="29" customFormat="1" ht="14.25" thickBot="1">
      <c r="B22" s="66" t="s">
        <v>30</v>
      </c>
      <c r="C22" s="126">
        <v>2186</v>
      </c>
      <c r="D22" s="127"/>
      <c r="E22" s="126">
        <v>1988</v>
      </c>
      <c r="F22" s="127"/>
      <c r="G22" s="126">
        <v>2495</v>
      </c>
      <c r="H22" s="127"/>
      <c r="I22" s="126">
        <v>2191</v>
      </c>
      <c r="J22" s="127"/>
    </row>
    <row r="23" spans="2:10" s="29" customFormat="1" ht="14.25" thickBot="1">
      <c r="B23" s="66" t="s">
        <v>31</v>
      </c>
      <c r="C23" s="126">
        <v>4309</v>
      </c>
      <c r="D23" s="127"/>
      <c r="E23" s="126">
        <v>3130</v>
      </c>
      <c r="F23" s="127"/>
      <c r="G23" s="126">
        <v>4177</v>
      </c>
      <c r="H23" s="127"/>
      <c r="I23" s="126">
        <v>4258</v>
      </c>
      <c r="J23" s="127"/>
    </row>
    <row r="24" spans="2:10" ht="14.25" thickBot="1">
      <c r="B24" s="66" t="s">
        <v>92</v>
      </c>
      <c r="C24" s="126">
        <v>1981</v>
      </c>
      <c r="D24" s="127"/>
      <c r="E24" s="126">
        <v>1717</v>
      </c>
      <c r="F24" s="127"/>
      <c r="G24" s="126">
        <v>2240</v>
      </c>
      <c r="H24" s="127"/>
      <c r="I24" s="126">
        <v>1980</v>
      </c>
      <c r="J24" s="127"/>
    </row>
    <row r="25" ht="10.5" customHeight="1"/>
    <row r="26" ht="10.5" customHeight="1"/>
    <row r="27" ht="10.5" customHeight="1"/>
  </sheetData>
  <sheetProtection/>
  <mergeCells count="29">
    <mergeCell ref="I22:J22"/>
    <mergeCell ref="I23:J23"/>
    <mergeCell ref="C22:D22"/>
    <mergeCell ref="E22:F22"/>
    <mergeCell ref="G22:H22"/>
    <mergeCell ref="I4:J5"/>
    <mergeCell ref="I19:J19"/>
    <mergeCell ref="I20:J20"/>
    <mergeCell ref="I21:J21"/>
    <mergeCell ref="C20:D20"/>
    <mergeCell ref="C24:D24"/>
    <mergeCell ref="E24:F24"/>
    <mergeCell ref="G24:H24"/>
    <mergeCell ref="E20:F20"/>
    <mergeCell ref="G20:H20"/>
    <mergeCell ref="B4:B6"/>
    <mergeCell ref="C4:D5"/>
    <mergeCell ref="E4:F5"/>
    <mergeCell ref="G4:H5"/>
    <mergeCell ref="I24:J24"/>
    <mergeCell ref="G19:H19"/>
    <mergeCell ref="C19:D19"/>
    <mergeCell ref="E19:F19"/>
    <mergeCell ref="C23:D23"/>
    <mergeCell ref="E23:F23"/>
    <mergeCell ref="G23:H23"/>
    <mergeCell ref="C21:D21"/>
    <mergeCell ref="E21:F21"/>
    <mergeCell ref="G21:H2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N43" sqref="N43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6384" width="13.33203125" style="23" customWidth="1"/>
  </cols>
  <sheetData>
    <row r="1" ht="12.75">
      <c r="H1" s="28"/>
    </row>
    <row r="2" spans="2:8" ht="15.75" customHeight="1">
      <c r="B2" s="25" t="s">
        <v>101</v>
      </c>
      <c r="C2" s="25"/>
      <c r="D2" s="25"/>
      <c r="E2" s="25"/>
      <c r="F2" s="25"/>
      <c r="G2" s="25"/>
      <c r="H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33251</v>
      </c>
      <c r="D7" s="63">
        <f aca="true" t="shared" si="0" ref="D7:D18">C7/$C$19</f>
        <v>0.013443465358343492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33251</v>
      </c>
      <c r="J7" s="64">
        <f>I7/$I$19</f>
        <v>0.012490979530060281</v>
      </c>
    </row>
    <row r="8" spans="2:10" ht="13.5" customHeight="1">
      <c r="B8" s="41" t="s">
        <v>51</v>
      </c>
      <c r="C8" s="43">
        <v>123946</v>
      </c>
      <c r="D8" s="63">
        <f t="shared" si="0"/>
        <v>0.05011168858997451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f aca="true" t="shared" si="3" ref="I8:I17">C8+E8+G8</f>
        <v>123946</v>
      </c>
      <c r="J8" s="63">
        <f aca="true" t="shared" si="4" ref="J8:J18">I8/$I$19</f>
        <v>0.046561214665208614</v>
      </c>
    </row>
    <row r="9" spans="2:10" ht="13.5" customHeight="1">
      <c r="B9" s="41" t="s">
        <v>52</v>
      </c>
      <c r="C9" s="43">
        <v>311090</v>
      </c>
      <c r="D9" s="63">
        <f t="shared" si="0"/>
        <v>0.12577449214541148</v>
      </c>
      <c r="E9" s="43">
        <v>20438</v>
      </c>
      <c r="F9" s="63">
        <f t="shared" si="1"/>
        <v>0.2130311969063676</v>
      </c>
      <c r="G9" s="43">
        <v>3865</v>
      </c>
      <c r="H9" s="63">
        <f t="shared" si="2"/>
        <v>0.04170848306301057</v>
      </c>
      <c r="I9" s="43">
        <f t="shared" si="3"/>
        <v>335393</v>
      </c>
      <c r="J9" s="63">
        <f t="shared" si="4"/>
        <v>0.125992815179258</v>
      </c>
    </row>
    <row r="10" spans="2:10" ht="13.5" customHeight="1">
      <c r="B10" s="41" t="s">
        <v>53</v>
      </c>
      <c r="C10" s="43">
        <v>584394</v>
      </c>
      <c r="D10" s="63">
        <f t="shared" si="0"/>
        <v>0.23627200669525086</v>
      </c>
      <c r="E10" s="43">
        <v>25825</v>
      </c>
      <c r="F10" s="63">
        <f t="shared" si="1"/>
        <v>0.269181459052106</v>
      </c>
      <c r="G10" s="43">
        <v>3969</v>
      </c>
      <c r="H10" s="63">
        <f t="shared" si="2"/>
        <v>0.042830781184240344</v>
      </c>
      <c r="I10" s="43">
        <f t="shared" si="3"/>
        <v>614188</v>
      </c>
      <c r="J10" s="63">
        <f t="shared" si="4"/>
        <v>0.23072418079482315</v>
      </c>
    </row>
    <row r="11" spans="2:10" ht="13.5" customHeight="1">
      <c r="B11" s="41" t="s">
        <v>54</v>
      </c>
      <c r="C11" s="43">
        <v>806169</v>
      </c>
      <c r="D11" s="63">
        <f t="shared" si="0"/>
        <v>0.3259362131806687</v>
      </c>
      <c r="E11" s="43">
        <v>32976</v>
      </c>
      <c r="F11" s="63">
        <f t="shared" si="1"/>
        <v>0.3437184044027976</v>
      </c>
      <c r="G11" s="43">
        <v>11585</v>
      </c>
      <c r="H11" s="63">
        <f t="shared" si="2"/>
        <v>0.1250175359081442</v>
      </c>
      <c r="I11" s="43">
        <f t="shared" si="3"/>
        <v>850730</v>
      </c>
      <c r="J11" s="63">
        <f t="shared" si="4"/>
        <v>0.31958290023181807</v>
      </c>
    </row>
    <row r="12" spans="2:10" ht="13.5" customHeight="1">
      <c r="B12" s="41" t="s">
        <v>55</v>
      </c>
      <c r="C12" s="43">
        <v>253039</v>
      </c>
      <c r="D12" s="63">
        <f t="shared" si="0"/>
        <v>0.10230432260112113</v>
      </c>
      <c r="E12" s="43">
        <v>8057</v>
      </c>
      <c r="F12" s="63">
        <f t="shared" si="1"/>
        <v>0.08398044590833759</v>
      </c>
      <c r="G12" s="43">
        <v>21696</v>
      </c>
      <c r="H12" s="63">
        <f t="shared" si="2"/>
        <v>0.23412865421347406</v>
      </c>
      <c r="I12" s="43">
        <f t="shared" si="3"/>
        <v>282792</v>
      </c>
      <c r="J12" s="63">
        <f t="shared" si="4"/>
        <v>0.10623286768111657</v>
      </c>
    </row>
    <row r="13" spans="2:10" ht="13.5" customHeight="1">
      <c r="B13" s="41" t="s">
        <v>56</v>
      </c>
      <c r="C13" s="43">
        <v>121091</v>
      </c>
      <c r="D13" s="63">
        <f t="shared" si="0"/>
        <v>0.04895740470082619</v>
      </c>
      <c r="E13" s="43">
        <v>3474</v>
      </c>
      <c r="F13" s="63">
        <f t="shared" si="1"/>
        <v>0.03621050876077508</v>
      </c>
      <c r="G13" s="43">
        <v>18384</v>
      </c>
      <c r="H13" s="63">
        <f t="shared" si="2"/>
        <v>0.19838777558354107</v>
      </c>
      <c r="I13" s="43">
        <f t="shared" si="3"/>
        <v>142949</v>
      </c>
      <c r="J13" s="63">
        <f t="shared" si="4"/>
        <v>0.05369982956430144</v>
      </c>
    </row>
    <row r="14" spans="2:10" ht="13.5" customHeight="1">
      <c r="B14" s="41" t="s">
        <v>57</v>
      </c>
      <c r="C14" s="43">
        <v>82834</v>
      </c>
      <c r="D14" s="63">
        <f t="shared" si="0"/>
        <v>0.03349000058623875</v>
      </c>
      <c r="E14" s="43">
        <v>1986</v>
      </c>
      <c r="F14" s="63">
        <f t="shared" si="1"/>
        <v>0.02070065354027038</v>
      </c>
      <c r="G14" s="43">
        <v>11189</v>
      </c>
      <c r="H14" s="63">
        <f t="shared" si="2"/>
        <v>0.12074416998500005</v>
      </c>
      <c r="I14" s="43">
        <f t="shared" si="3"/>
        <v>96009</v>
      </c>
      <c r="J14" s="63">
        <f t="shared" si="4"/>
        <v>0.03606647781124049</v>
      </c>
    </row>
    <row r="15" spans="2:10" ht="13.5" customHeight="1">
      <c r="B15" s="41" t="s">
        <v>58</v>
      </c>
      <c r="C15" s="43">
        <v>54990</v>
      </c>
      <c r="D15" s="63">
        <f t="shared" si="0"/>
        <v>0.02223259932198456</v>
      </c>
      <c r="E15" s="43">
        <v>1108</v>
      </c>
      <c r="F15" s="63">
        <f t="shared" si="1"/>
        <v>0.011549005096988712</v>
      </c>
      <c r="G15" s="43">
        <v>6708</v>
      </c>
      <c r="H15" s="63">
        <f t="shared" si="2"/>
        <v>0.07238822881932079</v>
      </c>
      <c r="I15" s="43">
        <f t="shared" si="3"/>
        <v>62806</v>
      </c>
      <c r="J15" s="63">
        <f t="shared" si="4"/>
        <v>0.023593529829628163</v>
      </c>
    </row>
    <row r="16" spans="2:10" ht="13.5" customHeight="1">
      <c r="B16" s="41" t="s">
        <v>59</v>
      </c>
      <c r="C16" s="43">
        <v>26643</v>
      </c>
      <c r="D16" s="63">
        <f t="shared" si="0"/>
        <v>0.010771833855894428</v>
      </c>
      <c r="E16" s="43">
        <v>689</v>
      </c>
      <c r="F16" s="63">
        <f t="shared" si="1"/>
        <v>0.007181646671322403</v>
      </c>
      <c r="G16" s="43">
        <v>4184</v>
      </c>
      <c r="H16" s="63">
        <f t="shared" si="2"/>
        <v>0.04515091672332114</v>
      </c>
      <c r="I16" s="43">
        <f t="shared" si="3"/>
        <v>31516</v>
      </c>
      <c r="J16" s="63">
        <f t="shared" si="4"/>
        <v>0.011839214185118638</v>
      </c>
    </row>
    <row r="17" spans="2:10" ht="13.5" customHeight="1">
      <c r="B17" s="41" t="s">
        <v>60</v>
      </c>
      <c r="C17" s="43">
        <v>29219</v>
      </c>
      <c r="D17" s="63">
        <f t="shared" si="0"/>
        <v>0.011813317322950843</v>
      </c>
      <c r="E17" s="43">
        <v>697</v>
      </c>
      <c r="F17" s="63">
        <f t="shared" si="1"/>
        <v>0.007265032989712213</v>
      </c>
      <c r="G17" s="43">
        <v>4854</v>
      </c>
      <c r="H17" s="63">
        <f t="shared" si="2"/>
        <v>0.05238110654278222</v>
      </c>
      <c r="I17" s="43">
        <f t="shared" si="3"/>
        <v>34770</v>
      </c>
      <c r="J17" s="63">
        <f t="shared" si="4"/>
        <v>0.013061602906986136</v>
      </c>
    </row>
    <row r="18" spans="2:10" ht="13.5" customHeight="1" thickBot="1">
      <c r="B18" s="41" t="s">
        <v>61</v>
      </c>
      <c r="C18" s="43">
        <v>46729</v>
      </c>
      <c r="D18" s="63">
        <f t="shared" si="0"/>
        <v>0.018892655641335087</v>
      </c>
      <c r="E18" s="43">
        <v>689</v>
      </c>
      <c r="F18" s="63">
        <f t="shared" si="1"/>
        <v>0.007181646671322403</v>
      </c>
      <c r="G18" s="43">
        <v>6233</v>
      </c>
      <c r="H18" s="63">
        <f t="shared" si="2"/>
        <v>0.06726234797716554</v>
      </c>
      <c r="I18" s="43">
        <f>C18+E18+G18</f>
        <v>53651</v>
      </c>
      <c r="J18" s="63">
        <f t="shared" si="4"/>
        <v>0.020154387620440414</v>
      </c>
    </row>
    <row r="19" spans="2:10" ht="17.25" customHeight="1" thickBot="1">
      <c r="B19" s="36" t="s">
        <v>27</v>
      </c>
      <c r="C19" s="47">
        <f aca="true" t="shared" si="5" ref="C19:J19">SUM(C7:C18)</f>
        <v>2473395</v>
      </c>
      <c r="D19" s="46">
        <f t="shared" si="5"/>
        <v>1</v>
      </c>
      <c r="E19" s="47">
        <f t="shared" si="5"/>
        <v>95939</v>
      </c>
      <c r="F19" s="46">
        <f t="shared" si="5"/>
        <v>1</v>
      </c>
      <c r="G19" s="47">
        <f t="shared" si="5"/>
        <v>92667</v>
      </c>
      <c r="H19" s="46">
        <f t="shared" si="5"/>
        <v>1</v>
      </c>
      <c r="I19" s="47">
        <f t="shared" si="5"/>
        <v>2662001</v>
      </c>
      <c r="J19" s="46">
        <f t="shared" si="5"/>
        <v>1</v>
      </c>
    </row>
    <row r="20" spans="2:10" s="29" customFormat="1" ht="14.25" customHeight="1" thickBot="1">
      <c r="B20" s="66" t="s">
        <v>28</v>
      </c>
      <c r="C20" s="126">
        <v>450</v>
      </c>
      <c r="D20" s="127"/>
      <c r="E20" s="126">
        <v>622</v>
      </c>
      <c r="F20" s="127"/>
      <c r="G20" s="126">
        <v>814</v>
      </c>
      <c r="H20" s="127"/>
      <c r="I20" s="126">
        <v>465</v>
      </c>
      <c r="J20" s="127"/>
    </row>
    <row r="21" spans="2:10" s="29" customFormat="1" ht="14.25" customHeight="1" thickBot="1">
      <c r="B21" s="66" t="s">
        <v>29</v>
      </c>
      <c r="C21" s="126">
        <v>869</v>
      </c>
      <c r="D21" s="127"/>
      <c r="E21" s="126">
        <v>816</v>
      </c>
      <c r="F21" s="127"/>
      <c r="G21" s="126">
        <v>1299</v>
      </c>
      <c r="H21" s="127"/>
      <c r="I21" s="126">
        <v>869</v>
      </c>
      <c r="J21" s="127"/>
    </row>
    <row r="22" spans="2:10" s="29" customFormat="1" ht="14.25" customHeight="1" thickBot="1">
      <c r="B22" s="66" t="s">
        <v>48</v>
      </c>
      <c r="C22" s="126">
        <v>1041</v>
      </c>
      <c r="D22" s="127"/>
      <c r="E22" s="126">
        <v>1009</v>
      </c>
      <c r="F22" s="127"/>
      <c r="G22" s="126">
        <v>1561</v>
      </c>
      <c r="H22" s="127"/>
      <c r="I22" s="126">
        <v>1048</v>
      </c>
      <c r="J22" s="127"/>
    </row>
    <row r="23" spans="2:10" s="29" customFormat="1" ht="14.25" thickBot="1">
      <c r="B23" s="66" t="s">
        <v>30</v>
      </c>
      <c r="C23" s="126">
        <v>1247</v>
      </c>
      <c r="D23" s="127"/>
      <c r="E23" s="126">
        <v>1157</v>
      </c>
      <c r="F23" s="127"/>
      <c r="G23" s="126">
        <v>1967</v>
      </c>
      <c r="H23" s="127"/>
      <c r="I23" s="126">
        <v>1275</v>
      </c>
      <c r="J23" s="127"/>
    </row>
    <row r="24" spans="2:10" s="29" customFormat="1" ht="14.25" thickBot="1">
      <c r="B24" s="66" t="s">
        <v>31</v>
      </c>
      <c r="C24" s="126">
        <v>2127</v>
      </c>
      <c r="D24" s="127"/>
      <c r="E24" s="126">
        <v>1787</v>
      </c>
      <c r="F24" s="127"/>
      <c r="G24" s="126">
        <v>3294</v>
      </c>
      <c r="H24" s="127"/>
      <c r="I24" s="126">
        <v>2179</v>
      </c>
      <c r="J24" s="127"/>
    </row>
    <row r="25" spans="2:10" ht="14.25" thickBot="1">
      <c r="B25" s="66" t="s">
        <v>62</v>
      </c>
      <c r="C25" s="126">
        <v>1143</v>
      </c>
      <c r="D25" s="127"/>
      <c r="E25" s="126">
        <v>1061</v>
      </c>
      <c r="F25" s="127"/>
      <c r="G25" s="126">
        <v>1765</v>
      </c>
      <c r="H25" s="127"/>
      <c r="I25" s="126">
        <v>1162</v>
      </c>
      <c r="J25" s="127"/>
    </row>
    <row r="26" ht="10.5" customHeight="1"/>
  </sheetData>
  <sheetProtection/>
  <mergeCells count="29">
    <mergeCell ref="G21:H21"/>
    <mergeCell ref="C20:D20"/>
    <mergeCell ref="E20:F20"/>
    <mergeCell ref="G20:H20"/>
    <mergeCell ref="G4:H5"/>
    <mergeCell ref="E4:F5"/>
    <mergeCell ref="C4:D5"/>
    <mergeCell ref="E24:F24"/>
    <mergeCell ref="C23:D23"/>
    <mergeCell ref="E23:F23"/>
    <mergeCell ref="B4:B6"/>
    <mergeCell ref="C21:D21"/>
    <mergeCell ref="E21:F21"/>
    <mergeCell ref="I4:J5"/>
    <mergeCell ref="I20:J20"/>
    <mergeCell ref="I21:J21"/>
    <mergeCell ref="I22:J22"/>
    <mergeCell ref="I23:J23"/>
    <mergeCell ref="I24:J24"/>
    <mergeCell ref="G25:H25"/>
    <mergeCell ref="C25:D25"/>
    <mergeCell ref="E25:F25"/>
    <mergeCell ref="I25:J25"/>
    <mergeCell ref="G24:H24"/>
    <mergeCell ref="G22:H22"/>
    <mergeCell ref="G23:H23"/>
    <mergeCell ref="C22:D22"/>
    <mergeCell ref="E22:F22"/>
    <mergeCell ref="C24:D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8"/>
  <sheetViews>
    <sheetView showGridLines="0" zoomScalePageLayoutView="0" workbookViewId="0" topLeftCell="A1">
      <pane xSplit="1" ySplit="4" topLeftCell="B5" activePane="bottomRight" state="frozen"/>
      <selection pane="topLeft" activeCell="AP1" sqref="A1:IV16384"/>
      <selection pane="topRight" activeCell="AP1" sqref="A1:IV16384"/>
      <selection pane="bottomLeft" activeCell="AP1" sqref="A1:IV16384"/>
      <selection pane="bottomRight" activeCell="E35" sqref="E35"/>
    </sheetView>
  </sheetViews>
  <sheetFormatPr defaultColWidth="12" defaultRowHeight="12.75"/>
  <cols>
    <col min="1" max="1" width="28.33203125" style="2" customWidth="1"/>
    <col min="2" max="17" width="12.16015625" style="2" customWidth="1"/>
    <col min="18" max="16384" width="12" style="2" customWidth="1"/>
  </cols>
  <sheetData>
    <row r="1" ht="19.5" customHeight="1">
      <c r="A1" s="10" t="s">
        <v>21</v>
      </c>
    </row>
    <row r="2" s="8" customFormat="1" ht="12">
      <c r="A2" s="7" t="s">
        <v>9</v>
      </c>
    </row>
    <row r="3" spans="1:17" s="6" customFormat="1" ht="12.75">
      <c r="A3" s="8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5" s="9" customFormat="1" ht="20.25" customHeight="1">
      <c r="A4" s="18" t="s">
        <v>0</v>
      </c>
      <c r="B4" s="117" t="s">
        <v>22</v>
      </c>
      <c r="C4" s="118"/>
      <c r="D4" s="118"/>
      <c r="E4" s="118"/>
      <c r="F4" s="118"/>
      <c r="G4" s="118"/>
      <c r="H4" s="118"/>
      <c r="I4" s="119"/>
      <c r="J4" s="123" t="s">
        <v>26</v>
      </c>
      <c r="K4" s="124"/>
      <c r="L4" s="124"/>
      <c r="M4" s="124"/>
      <c r="N4" s="124"/>
      <c r="O4" s="124"/>
      <c r="P4" s="124"/>
      <c r="Q4" s="125"/>
      <c r="R4" s="120" t="s">
        <v>25</v>
      </c>
      <c r="S4" s="121"/>
      <c r="T4" s="121"/>
      <c r="U4" s="121"/>
      <c r="V4" s="121"/>
      <c r="W4" s="121"/>
      <c r="X4" s="121"/>
      <c r="Y4" s="122"/>
    </row>
    <row r="5" spans="1:25" s="9" customFormat="1" ht="19.5" customHeight="1">
      <c r="A5" s="19"/>
      <c r="B5" s="20" t="s">
        <v>14</v>
      </c>
      <c r="C5" s="20" t="s">
        <v>13</v>
      </c>
      <c r="D5" s="20" t="s">
        <v>12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1" t="s">
        <v>14</v>
      </c>
      <c r="K5" s="21" t="s">
        <v>13</v>
      </c>
      <c r="L5" s="21" t="s">
        <v>12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7" t="s">
        <v>14</v>
      </c>
      <c r="S5" s="27" t="s">
        <v>13</v>
      </c>
      <c r="T5" s="27" t="s">
        <v>12</v>
      </c>
      <c r="U5" s="27" t="s">
        <v>15</v>
      </c>
      <c r="V5" s="27" t="s">
        <v>16</v>
      </c>
      <c r="W5" s="27" t="s">
        <v>17</v>
      </c>
      <c r="X5" s="27" t="s">
        <v>18</v>
      </c>
      <c r="Y5" s="27" t="s">
        <v>19</v>
      </c>
    </row>
    <row r="6" spans="1:18" s="12" customFormat="1" ht="12.75">
      <c r="A6" s="11">
        <v>41883</v>
      </c>
      <c r="B6" s="22">
        <v>460</v>
      </c>
      <c r="C6" s="22">
        <v>577</v>
      </c>
      <c r="D6" s="22">
        <v>869</v>
      </c>
      <c r="E6" s="22">
        <v>1042</v>
      </c>
      <c r="F6" s="22">
        <v>1248</v>
      </c>
      <c r="G6" s="22">
        <v>1720</v>
      </c>
      <c r="H6" s="22">
        <v>2137</v>
      </c>
      <c r="I6" s="22">
        <v>1148</v>
      </c>
      <c r="J6" s="22"/>
      <c r="K6" s="22"/>
      <c r="L6" s="22"/>
      <c r="M6" s="22"/>
      <c r="N6" s="22"/>
      <c r="O6" s="22"/>
      <c r="P6" s="22"/>
      <c r="Q6" s="22"/>
      <c r="R6" s="1"/>
    </row>
    <row r="7" spans="1:18" s="12" customFormat="1" ht="12.75">
      <c r="A7" s="11">
        <v>41974</v>
      </c>
      <c r="B7" s="1"/>
      <c r="C7" s="1"/>
      <c r="D7" s="1"/>
      <c r="E7" s="1"/>
      <c r="F7" s="1"/>
      <c r="G7" s="1"/>
      <c r="H7" s="1"/>
      <c r="I7" s="1"/>
      <c r="R7" s="1"/>
    </row>
    <row r="8" spans="1:18" s="12" customFormat="1" ht="12.75">
      <c r="A8" s="11">
        <v>42064</v>
      </c>
      <c r="B8" s="1"/>
      <c r="C8" s="1"/>
      <c r="D8" s="1"/>
      <c r="E8" s="1"/>
      <c r="F8" s="1"/>
      <c r="G8" s="1"/>
      <c r="H8" s="1"/>
      <c r="I8" s="1"/>
      <c r="R8" s="1"/>
    </row>
    <row r="9" spans="1:18" s="12" customFormat="1" ht="12.75">
      <c r="A9" s="11">
        <v>42156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s="12" customFormat="1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s="12" customFormat="1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9" s="12" customFormat="1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7" s="12" customFormat="1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s="12" customFormat="1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s="12" customFormat="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s="12" customFormat="1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s="12" customFormat="1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s="12" customFormat="1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s="12" customFormat="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s="12" customFormat="1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s="12" customFormat="1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s="12" customFormat="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s="12" customFormat="1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s="12" customFormat="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s="12" customFormat="1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12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12" customFormat="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s="12" customFormat="1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s="12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s="12" customFormat="1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s="12" customFormat="1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s="12" customFormat="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s="12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s="12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s="12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s="1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s="12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s="1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1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s="1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s="12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s="12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12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12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s="12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s="12" customFormat="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s="12" customFormat="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s="12" customFormat="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s="12" customFormat="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s="12" customFormat="1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s="12" customFormat="1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s="12" customFormat="1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s="12" customFormat="1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s="12" customFormat="1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s="1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s="1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s="1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s="1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s="1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s="1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s="1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s="1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s="1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s="1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s="1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s="1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s="1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2:17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2:17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2:17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2:17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2:17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2:17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2:17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2:17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2:17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2:17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2:17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2:17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2:17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2:17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2:17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2:17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2:17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2:17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2:17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2:17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2:17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2:17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2:17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2:17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2:17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2:17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2:17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2:17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2:17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2:17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2:17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2:17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2:17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2:17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2:17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2:17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2:17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2:17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2:17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2:17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2:17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2:17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2:17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2:17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2:17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2:17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2:17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2:17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2:17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2:17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2:17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2:17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2:17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2:17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2:17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2:17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2:17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2:17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2:17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2:17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2:17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2:17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2:17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2:17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2:17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2:17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2:17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2:17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2:17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2:17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2:17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2:17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2:17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2:17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2:17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2:17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2:17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2:17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2:17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2:17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2:17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2:17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2:17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2:17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2:17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2:17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2:17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2:17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2:17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2:17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2:17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2:17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2:17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2:17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2:17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2:17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2:17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2:17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2:17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2:17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2:17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2:17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2:17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2:17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2:17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2:17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2:17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2:17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2:17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2:17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2:17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2:17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2:17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2:17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2:17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2:17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2:17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2:17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2:17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2:17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2:17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2:17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2:17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2:17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2:17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2:17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2:17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2:17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2:17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2:17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2:17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2:17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2:17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2:17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2:17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2:17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2:17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2:17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2:17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2:17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</sheetData>
  <sheetProtection/>
  <mergeCells count="3">
    <mergeCell ref="B4:I4"/>
    <mergeCell ref="J4:Q4"/>
    <mergeCell ref="R4:Y4"/>
  </mergeCells>
  <printOptions/>
  <pageMargins left="0.75" right="0.75" top="1" bottom="1" header="0.4921259845" footer="0.4921259845"/>
  <pageSetup fitToHeight="1" fitToWidth="1" horizontalDpi="600" verticalDpi="600" orientation="landscape" paperSize="9" scale="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L43" sqref="L4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49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0" ht="13.5" customHeight="1">
      <c r="B7" s="30" t="s">
        <v>37</v>
      </c>
      <c r="C7" s="44">
        <v>58427</v>
      </c>
      <c r="D7" s="38">
        <f>C7/$C$18</f>
        <v>0.02302022045859201</v>
      </c>
      <c r="E7" s="42">
        <v>2048</v>
      </c>
      <c r="F7" s="39">
        <f aca="true" t="shared" si="0" ref="F7:F16">E7/$E$18</f>
        <v>0.02366344298473662</v>
      </c>
      <c r="G7" s="42">
        <v>813</v>
      </c>
      <c r="H7" s="39">
        <f aca="true" t="shared" si="1" ref="H7:H17">G7/$G$18</f>
        <v>0.008549255489189871</v>
      </c>
      <c r="I7" s="42">
        <f>C7+E7+G7</f>
        <v>61288</v>
      </c>
      <c r="J7" s="64">
        <f>I7/$I$18</f>
        <v>0.022534705829579265</v>
      </c>
    </row>
    <row r="8" spans="2:10" ht="13.5" customHeight="1">
      <c r="B8" s="31" t="s">
        <v>38</v>
      </c>
      <c r="C8" s="45">
        <v>291541</v>
      </c>
      <c r="D8" s="38">
        <f aca="true" t="shared" si="2" ref="D8:D17">C8/$C$18</f>
        <v>0.11486706647129535</v>
      </c>
      <c r="E8" s="43">
        <v>11410</v>
      </c>
      <c r="F8" s="38">
        <f t="shared" si="0"/>
        <v>0.13183588108195546</v>
      </c>
      <c r="G8" s="43">
        <v>3326</v>
      </c>
      <c r="H8" s="38">
        <f t="shared" si="1"/>
        <v>0.03497518297299571</v>
      </c>
      <c r="I8" s="43">
        <f aca="true" t="shared" si="3" ref="I8:I16">C8+E8+G8</f>
        <v>306277</v>
      </c>
      <c r="J8" s="63">
        <f aca="true" t="shared" si="4" ref="J8:J17">I8/$I$18</f>
        <v>0.11261359641962616</v>
      </c>
    </row>
    <row r="9" spans="2:10" ht="13.5" customHeight="1">
      <c r="B9" s="31" t="s">
        <v>39</v>
      </c>
      <c r="C9" s="45">
        <v>202573</v>
      </c>
      <c r="D9" s="38">
        <f t="shared" si="2"/>
        <v>0.0798137011819597</v>
      </c>
      <c r="E9" s="43">
        <v>8423</v>
      </c>
      <c r="F9" s="38">
        <f t="shared" si="0"/>
        <v>0.09732284192404127</v>
      </c>
      <c r="G9" s="43">
        <v>2651</v>
      </c>
      <c r="H9" s="38">
        <f t="shared" si="1"/>
        <v>0.02787709262219231</v>
      </c>
      <c r="I9" s="43">
        <f t="shared" si="3"/>
        <v>213647</v>
      </c>
      <c r="J9" s="63">
        <f t="shared" si="4"/>
        <v>0.07855489323149917</v>
      </c>
    </row>
    <row r="10" spans="2:10" ht="13.5" customHeight="1">
      <c r="B10" s="31" t="s">
        <v>40</v>
      </c>
      <c r="C10" s="45">
        <v>311609</v>
      </c>
      <c r="D10" s="38">
        <f t="shared" si="2"/>
        <v>0.12277385244632444</v>
      </c>
      <c r="E10" s="43">
        <v>12582</v>
      </c>
      <c r="F10" s="38">
        <f t="shared" si="0"/>
        <v>0.14537765607126762</v>
      </c>
      <c r="G10" s="43">
        <v>7041</v>
      </c>
      <c r="H10" s="38">
        <f t="shared" si="1"/>
        <v>0.0740409691259359</v>
      </c>
      <c r="I10" s="43">
        <f t="shared" si="3"/>
        <v>331232</v>
      </c>
      <c r="J10" s="63">
        <f t="shared" si="4"/>
        <v>0.12178918681215245</v>
      </c>
    </row>
    <row r="11" spans="2:10" ht="13.5" customHeight="1">
      <c r="B11" s="31" t="s">
        <v>41</v>
      </c>
      <c r="C11" s="45">
        <v>470540</v>
      </c>
      <c r="D11" s="38">
        <f t="shared" si="2"/>
        <v>0.18539261873082452</v>
      </c>
      <c r="E11" s="43">
        <v>18127</v>
      </c>
      <c r="F11" s="38">
        <f t="shared" si="0"/>
        <v>0.2094468901290628</v>
      </c>
      <c r="G11" s="43">
        <v>17197</v>
      </c>
      <c r="H11" s="38">
        <f t="shared" si="1"/>
        <v>0.1808383107596534</v>
      </c>
      <c r="I11" s="43">
        <f t="shared" si="3"/>
        <v>505864</v>
      </c>
      <c r="J11" s="63">
        <f t="shared" si="4"/>
        <v>0.18599883223101235</v>
      </c>
    </row>
    <row r="12" spans="2:10" ht="13.5" customHeight="1">
      <c r="B12" s="31" t="s">
        <v>42</v>
      </c>
      <c r="C12" s="45">
        <v>380046</v>
      </c>
      <c r="D12" s="38">
        <f t="shared" si="2"/>
        <v>0.14973800989963645</v>
      </c>
      <c r="E12" s="43">
        <v>13412</v>
      </c>
      <c r="F12" s="38">
        <f t="shared" si="0"/>
        <v>0.1549678209527771</v>
      </c>
      <c r="G12" s="43">
        <v>18160</v>
      </c>
      <c r="H12" s="38">
        <f t="shared" si="1"/>
        <v>0.19096491966013293</v>
      </c>
      <c r="I12" s="43">
        <f t="shared" si="3"/>
        <v>411618</v>
      </c>
      <c r="J12" s="63">
        <f t="shared" si="4"/>
        <v>0.15134594935647694</v>
      </c>
    </row>
    <row r="13" spans="2:10" ht="13.5" customHeight="1">
      <c r="B13" s="31" t="s">
        <v>43</v>
      </c>
      <c r="C13" s="45">
        <v>242277</v>
      </c>
      <c r="D13" s="38">
        <f t="shared" si="2"/>
        <v>0.09545706526171627</v>
      </c>
      <c r="E13" s="43">
        <v>7474</v>
      </c>
      <c r="F13" s="38">
        <f t="shared" si="0"/>
        <v>0.08635770159566478</v>
      </c>
      <c r="G13" s="43">
        <v>13473</v>
      </c>
      <c r="H13" s="38">
        <f t="shared" si="1"/>
        <v>0.14167788340203583</v>
      </c>
      <c r="I13" s="43">
        <f t="shared" si="3"/>
        <v>263224</v>
      </c>
      <c r="J13" s="63">
        <f t="shared" si="4"/>
        <v>0.09678363476186484</v>
      </c>
    </row>
    <row r="14" spans="2:10" ht="13.5" customHeight="1">
      <c r="B14" s="31" t="s">
        <v>44</v>
      </c>
      <c r="C14" s="45">
        <v>145097</v>
      </c>
      <c r="D14" s="38">
        <f t="shared" si="2"/>
        <v>0.05716817443785108</v>
      </c>
      <c r="E14" s="43">
        <v>4153</v>
      </c>
      <c r="F14" s="38">
        <f t="shared" si="0"/>
        <v>0.04798548765410702</v>
      </c>
      <c r="G14" s="43">
        <v>8840</v>
      </c>
      <c r="H14" s="38">
        <f t="shared" si="1"/>
        <v>0.09295869437200303</v>
      </c>
      <c r="I14" s="43">
        <f t="shared" si="3"/>
        <v>158090</v>
      </c>
      <c r="J14" s="63">
        <f t="shared" si="4"/>
        <v>0.058127392713062685</v>
      </c>
    </row>
    <row r="15" spans="2:10" ht="13.5" customHeight="1">
      <c r="B15" s="31" t="s">
        <v>45</v>
      </c>
      <c r="C15" s="45">
        <v>152258</v>
      </c>
      <c r="D15" s="38">
        <f t="shared" si="2"/>
        <v>0.05998960628792001</v>
      </c>
      <c r="E15" s="43">
        <v>4085</v>
      </c>
      <c r="F15" s="38">
        <f t="shared" si="0"/>
        <v>0.04719978739875443</v>
      </c>
      <c r="G15" s="43">
        <v>10147</v>
      </c>
      <c r="H15" s="38">
        <f t="shared" si="1"/>
        <v>0.10670270042904013</v>
      </c>
      <c r="I15" s="43">
        <f t="shared" si="3"/>
        <v>166490</v>
      </c>
      <c r="J15" s="63">
        <f t="shared" si="4"/>
        <v>0.06121595048894811</v>
      </c>
    </row>
    <row r="16" spans="2:10" ht="13.5" customHeight="1">
      <c r="B16" s="31" t="s">
        <v>46</v>
      </c>
      <c r="C16" s="45">
        <v>132696</v>
      </c>
      <c r="D16" s="38">
        <f t="shared" si="2"/>
        <v>0.05228218416097567</v>
      </c>
      <c r="E16" s="43">
        <v>3126</v>
      </c>
      <c r="F16" s="38">
        <f t="shared" si="0"/>
        <v>0.03611910291517904</v>
      </c>
      <c r="G16" s="43">
        <v>8053</v>
      </c>
      <c r="H16" s="38">
        <f t="shared" si="1"/>
        <v>0.08468284680743669</v>
      </c>
      <c r="I16" s="43">
        <f t="shared" si="3"/>
        <v>143875</v>
      </c>
      <c r="J16" s="63">
        <f t="shared" si="4"/>
        <v>0.052900744048275626</v>
      </c>
    </row>
    <row r="17" spans="2:10" ht="13.5" customHeight="1" thickBot="1">
      <c r="B17" s="31" t="s">
        <v>47</v>
      </c>
      <c r="C17" s="45">
        <v>151009</v>
      </c>
      <c r="D17" s="38">
        <f t="shared" si="2"/>
        <v>0.0594975006629045</v>
      </c>
      <c r="E17" s="43">
        <v>1707</v>
      </c>
      <c r="F17" s="38">
        <f>E17/$E$18</f>
        <v>0.01972338729245381</v>
      </c>
      <c r="G17" s="43">
        <v>5395</v>
      </c>
      <c r="H17" s="38">
        <f t="shared" si="1"/>
        <v>0.0567321443593842</v>
      </c>
      <c r="I17" s="43">
        <f>C17+E17+G17</f>
        <v>158111</v>
      </c>
      <c r="J17" s="63">
        <f t="shared" si="4"/>
        <v>0.058135114107502404</v>
      </c>
    </row>
    <row r="18" spans="2:10" ht="16.5" customHeight="1" thickBot="1">
      <c r="B18" s="81" t="s">
        <v>27</v>
      </c>
      <c r="C18" s="70">
        <f aca="true" t="shared" si="5" ref="C18:H18">SUM(C7:C17)</f>
        <v>2538073</v>
      </c>
      <c r="D18" s="69">
        <f t="shared" si="5"/>
        <v>1</v>
      </c>
      <c r="E18" s="68">
        <f t="shared" si="5"/>
        <v>86547</v>
      </c>
      <c r="F18" s="69">
        <f t="shared" si="5"/>
        <v>1</v>
      </c>
      <c r="G18" s="68">
        <f t="shared" si="5"/>
        <v>95096</v>
      </c>
      <c r="H18" s="69">
        <f t="shared" si="5"/>
        <v>1</v>
      </c>
      <c r="I18" s="68">
        <f>SUM(I7:I17)</f>
        <v>2719716</v>
      </c>
      <c r="J18" s="69">
        <f>SUM(J7:J17)</f>
        <v>0.9999999999999999</v>
      </c>
    </row>
    <row r="19" spans="2:10" s="29" customFormat="1" ht="14.25" customHeight="1" thickBot="1">
      <c r="B19" s="32" t="s">
        <v>28</v>
      </c>
      <c r="C19" s="126">
        <v>695</v>
      </c>
      <c r="D19" s="127"/>
      <c r="E19" s="126">
        <v>674</v>
      </c>
      <c r="F19" s="127"/>
      <c r="G19" s="126">
        <v>1062</v>
      </c>
      <c r="H19" s="127"/>
      <c r="I19" s="126">
        <v>701</v>
      </c>
      <c r="J19" s="127"/>
    </row>
    <row r="20" spans="2:10" s="29" customFormat="1" ht="14.25" customHeight="1" thickBot="1">
      <c r="B20" s="33" t="s">
        <v>29</v>
      </c>
      <c r="C20" s="126">
        <v>1349</v>
      </c>
      <c r="D20" s="127"/>
      <c r="E20" s="126">
        <v>1242</v>
      </c>
      <c r="F20" s="127"/>
      <c r="G20" s="126">
        <v>1656</v>
      </c>
      <c r="H20" s="127"/>
      <c r="I20" s="126">
        <v>1362</v>
      </c>
      <c r="J20" s="127"/>
    </row>
    <row r="21" spans="2:10" s="29" customFormat="1" ht="14.25" customHeight="1" thickBot="1">
      <c r="B21" s="33" t="s">
        <v>48</v>
      </c>
      <c r="C21" s="126">
        <v>1713</v>
      </c>
      <c r="D21" s="127"/>
      <c r="E21" s="126">
        <v>1623</v>
      </c>
      <c r="F21" s="127"/>
      <c r="G21" s="126">
        <v>1974</v>
      </c>
      <c r="H21" s="127"/>
      <c r="I21" s="126">
        <v>1719</v>
      </c>
      <c r="J21" s="127"/>
    </row>
    <row r="22" spans="2:10" s="29" customFormat="1" ht="14.25" thickBot="1">
      <c r="B22" s="33" t="s">
        <v>30</v>
      </c>
      <c r="C22" s="126">
        <v>2182</v>
      </c>
      <c r="D22" s="127"/>
      <c r="E22" s="126">
        <v>1973</v>
      </c>
      <c r="F22" s="127"/>
      <c r="G22" s="126">
        <v>2494</v>
      </c>
      <c r="H22" s="127"/>
      <c r="I22" s="126">
        <v>2188</v>
      </c>
      <c r="J22" s="127"/>
    </row>
    <row r="23" spans="2:10" s="29" customFormat="1" ht="14.25" thickBot="1">
      <c r="B23" s="33" t="s">
        <v>31</v>
      </c>
      <c r="C23" s="126">
        <v>4317</v>
      </c>
      <c r="D23" s="127"/>
      <c r="E23" s="126">
        <v>3098</v>
      </c>
      <c r="F23" s="127"/>
      <c r="G23" s="126">
        <v>4156</v>
      </c>
      <c r="H23" s="127"/>
      <c r="I23" s="126">
        <v>4267</v>
      </c>
      <c r="J23" s="127"/>
    </row>
    <row r="24" spans="2:10" ht="14.25" thickBot="1">
      <c r="B24" s="66" t="s">
        <v>92</v>
      </c>
      <c r="C24" s="126">
        <v>1984</v>
      </c>
      <c r="D24" s="127"/>
      <c r="E24" s="126">
        <v>1709</v>
      </c>
      <c r="F24" s="127"/>
      <c r="G24" s="126">
        <v>2235</v>
      </c>
      <c r="H24" s="127"/>
      <c r="I24" s="126">
        <v>1984</v>
      </c>
      <c r="J24" s="127"/>
    </row>
    <row r="25" ht="10.5" customHeight="1"/>
    <row r="26" ht="10.5" customHeight="1"/>
    <row r="27" ht="10.5" customHeight="1"/>
  </sheetData>
  <sheetProtection/>
  <mergeCells count="29">
    <mergeCell ref="B4:B6"/>
    <mergeCell ref="C4:D5"/>
    <mergeCell ref="E4:F5"/>
    <mergeCell ref="C24:D24"/>
    <mergeCell ref="E24:F24"/>
    <mergeCell ref="C19:D19"/>
    <mergeCell ref="E19:F19"/>
    <mergeCell ref="C20:D20"/>
    <mergeCell ref="E20:F20"/>
    <mergeCell ref="E23:F23"/>
    <mergeCell ref="G4:H5"/>
    <mergeCell ref="G20:H20"/>
    <mergeCell ref="G19:H19"/>
    <mergeCell ref="G24:H24"/>
    <mergeCell ref="G23:H23"/>
    <mergeCell ref="I4:J5"/>
    <mergeCell ref="I19:J19"/>
    <mergeCell ref="I20:J20"/>
    <mergeCell ref="I21:J21"/>
    <mergeCell ref="I22:J22"/>
    <mergeCell ref="I23:J23"/>
    <mergeCell ref="I24:J24"/>
    <mergeCell ref="C21:D21"/>
    <mergeCell ref="E21:F21"/>
    <mergeCell ref="G21:H21"/>
    <mergeCell ref="C22:D22"/>
    <mergeCell ref="E22:F22"/>
    <mergeCell ref="G22:H22"/>
    <mergeCell ref="C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L43" sqref="L43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100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40" t="s">
        <v>50</v>
      </c>
      <c r="C7" s="42">
        <v>31249</v>
      </c>
      <c r="D7" s="38">
        <f aca="true" t="shared" si="0" ref="D7:D18">C7/$C$19</f>
        <v>0.012312096618182377</v>
      </c>
      <c r="E7" s="42">
        <v>0</v>
      </c>
      <c r="F7" s="38">
        <f aca="true" t="shared" si="1" ref="F7:F18">E7/$E$19</f>
        <v>0</v>
      </c>
      <c r="G7" s="42">
        <v>0</v>
      </c>
      <c r="H7" s="38">
        <f>G7/$G$19</f>
        <v>0</v>
      </c>
      <c r="I7" s="42">
        <f>C7+E7+G7</f>
        <v>31249</v>
      </c>
      <c r="J7" s="64">
        <f>I7/$I$19</f>
        <v>0.011489802611743285</v>
      </c>
    </row>
    <row r="8" spans="2:10" ht="13.5" customHeight="1">
      <c r="B8" s="41" t="s">
        <v>51</v>
      </c>
      <c r="C8" s="43">
        <v>125620</v>
      </c>
      <c r="D8" s="38">
        <f t="shared" si="0"/>
        <v>0.04949424228538738</v>
      </c>
      <c r="E8" s="43">
        <v>0</v>
      </c>
      <c r="F8" s="38">
        <f t="shared" si="1"/>
        <v>0</v>
      </c>
      <c r="G8" s="43">
        <v>0</v>
      </c>
      <c r="H8" s="38">
        <f>G8/$G$19</f>
        <v>0</v>
      </c>
      <c r="I8" s="43">
        <f aca="true" t="shared" si="2" ref="I8:I17">C8+E8+G8</f>
        <v>125620</v>
      </c>
      <c r="J8" s="63">
        <f aca="true" t="shared" si="3" ref="J8:J18">I8/$I$19</f>
        <v>0.046188646167467484</v>
      </c>
    </row>
    <row r="9" spans="2:10" ht="13.5" customHeight="1">
      <c r="B9" s="41" t="s">
        <v>52</v>
      </c>
      <c r="C9" s="43">
        <v>312000</v>
      </c>
      <c r="D9" s="38">
        <f t="shared" si="0"/>
        <v>0.12292790632893538</v>
      </c>
      <c r="E9" s="43">
        <v>18252</v>
      </c>
      <c r="F9" s="38">
        <f t="shared" si="1"/>
        <v>0.2108911920690492</v>
      </c>
      <c r="G9" s="43">
        <v>3870</v>
      </c>
      <c r="H9" s="38">
        <f aca="true" t="shared" si="4" ref="H9:H18">G9/$G$19</f>
        <v>0.04069571801127282</v>
      </c>
      <c r="I9" s="43">
        <f t="shared" si="2"/>
        <v>334122</v>
      </c>
      <c r="J9" s="63">
        <f t="shared" si="3"/>
        <v>0.12285179776123684</v>
      </c>
    </row>
    <row r="10" spans="2:10" ht="13.5" customHeight="1">
      <c r="B10" s="41" t="s">
        <v>53</v>
      </c>
      <c r="C10" s="43">
        <v>601182</v>
      </c>
      <c r="D10" s="38">
        <f t="shared" si="0"/>
        <v>0.23686552750846804</v>
      </c>
      <c r="E10" s="43">
        <v>23965</v>
      </c>
      <c r="F10" s="38">
        <f t="shared" si="1"/>
        <v>0.2769015679341861</v>
      </c>
      <c r="G10" s="43">
        <v>3973</v>
      </c>
      <c r="H10" s="38">
        <f t="shared" si="4"/>
        <v>0.041778834020358376</v>
      </c>
      <c r="I10" s="43">
        <f t="shared" si="2"/>
        <v>629120</v>
      </c>
      <c r="J10" s="63">
        <f t="shared" si="3"/>
        <v>0.2313182699958378</v>
      </c>
    </row>
    <row r="11" spans="2:10" ht="13.5" customHeight="1">
      <c r="B11" s="41" t="s">
        <v>54</v>
      </c>
      <c r="C11" s="43">
        <v>839134</v>
      </c>
      <c r="D11" s="38">
        <f t="shared" si="0"/>
        <v>0.3306185440686694</v>
      </c>
      <c r="E11" s="43">
        <v>29771</v>
      </c>
      <c r="F11" s="38">
        <f t="shared" si="1"/>
        <v>0.34398650444267276</v>
      </c>
      <c r="G11" s="43">
        <v>11660</v>
      </c>
      <c r="H11" s="38">
        <f t="shared" si="4"/>
        <v>0.12261293850424834</v>
      </c>
      <c r="I11" s="43">
        <f t="shared" si="2"/>
        <v>880565</v>
      </c>
      <c r="J11" s="63">
        <f t="shared" si="3"/>
        <v>0.3237709378479224</v>
      </c>
    </row>
    <row r="12" spans="2:10" ht="13.5" customHeight="1">
      <c r="B12" s="41" t="s">
        <v>55</v>
      </c>
      <c r="C12" s="43">
        <v>261783</v>
      </c>
      <c r="D12" s="38">
        <f t="shared" si="0"/>
        <v>0.10314242340547336</v>
      </c>
      <c r="E12" s="43">
        <v>7038</v>
      </c>
      <c r="F12" s="38">
        <f t="shared" si="1"/>
        <v>0.08131997642899234</v>
      </c>
      <c r="G12" s="43">
        <v>22387</v>
      </c>
      <c r="H12" s="38">
        <f t="shared" si="4"/>
        <v>0.23541473879027508</v>
      </c>
      <c r="I12" s="43">
        <f t="shared" si="2"/>
        <v>291208</v>
      </c>
      <c r="J12" s="63">
        <f t="shared" si="3"/>
        <v>0.10707294438095742</v>
      </c>
    </row>
    <row r="13" spans="2:10" ht="13.5" customHeight="1">
      <c r="B13" s="41" t="s">
        <v>56</v>
      </c>
      <c r="C13" s="43">
        <v>121758</v>
      </c>
      <c r="D13" s="38">
        <f t="shared" si="0"/>
        <v>0.04797261544486703</v>
      </c>
      <c r="E13" s="43">
        <v>3029</v>
      </c>
      <c r="F13" s="38">
        <f t="shared" si="1"/>
        <v>0.034998324609749616</v>
      </c>
      <c r="G13" s="43">
        <v>18791</v>
      </c>
      <c r="H13" s="38">
        <f t="shared" si="4"/>
        <v>0.19760031967695801</v>
      </c>
      <c r="I13" s="43">
        <f t="shared" si="2"/>
        <v>143578</v>
      </c>
      <c r="J13" s="63">
        <f t="shared" si="3"/>
        <v>0.05279154146977111</v>
      </c>
    </row>
    <row r="14" spans="2:10" ht="13.5" customHeight="1">
      <c r="B14" s="41" t="s">
        <v>57</v>
      </c>
      <c r="C14" s="43">
        <v>83697</v>
      </c>
      <c r="D14" s="38">
        <f t="shared" si="0"/>
        <v>0.032976592871836234</v>
      </c>
      <c r="E14" s="43">
        <v>1706</v>
      </c>
      <c r="F14" s="38">
        <f t="shared" si="1"/>
        <v>0.01971183287693392</v>
      </c>
      <c r="G14" s="43">
        <v>11491</v>
      </c>
      <c r="H14" s="38">
        <f t="shared" si="4"/>
        <v>0.12083578699419534</v>
      </c>
      <c r="I14" s="43">
        <f t="shared" si="2"/>
        <v>96894</v>
      </c>
      <c r="J14" s="63">
        <f t="shared" si="3"/>
        <v>0.03562651394483836</v>
      </c>
    </row>
    <row r="15" spans="2:10" ht="13.5" customHeight="1">
      <c r="B15" s="41" t="s">
        <v>58</v>
      </c>
      <c r="C15" s="43">
        <v>56374</v>
      </c>
      <c r="D15" s="38">
        <f t="shared" si="0"/>
        <v>0.022211339074959625</v>
      </c>
      <c r="E15" s="43">
        <v>980</v>
      </c>
      <c r="F15" s="38">
        <f t="shared" si="1"/>
        <v>0.011323327209493108</v>
      </c>
      <c r="G15" s="43">
        <v>6962</v>
      </c>
      <c r="H15" s="38">
        <f t="shared" si="4"/>
        <v>0.07321022966265668</v>
      </c>
      <c r="I15" s="43">
        <f t="shared" si="2"/>
        <v>64316</v>
      </c>
      <c r="J15" s="63">
        <f t="shared" si="3"/>
        <v>0.023648057370696057</v>
      </c>
    </row>
    <row r="16" spans="2:10" ht="13.5" customHeight="1">
      <c r="B16" s="41" t="s">
        <v>59</v>
      </c>
      <c r="C16" s="43">
        <v>27370</v>
      </c>
      <c r="D16" s="38">
        <f t="shared" si="0"/>
        <v>0.010783771782765902</v>
      </c>
      <c r="E16" s="43">
        <v>611</v>
      </c>
      <c r="F16" s="38">
        <f t="shared" si="1"/>
        <v>0.007059747882653356</v>
      </c>
      <c r="G16" s="43">
        <v>4486</v>
      </c>
      <c r="H16" s="38">
        <f t="shared" si="4"/>
        <v>0.04717338268696896</v>
      </c>
      <c r="I16" s="43">
        <f t="shared" si="2"/>
        <v>32467</v>
      </c>
      <c r="J16" s="63">
        <f t="shared" si="3"/>
        <v>0.011937643489246672</v>
      </c>
    </row>
    <row r="17" spans="2:10" ht="13.5" customHeight="1">
      <c r="B17" s="41" t="s">
        <v>60</v>
      </c>
      <c r="C17" s="43">
        <v>29775</v>
      </c>
      <c r="D17" s="38">
        <f t="shared" si="0"/>
        <v>0.011731341060718112</v>
      </c>
      <c r="E17" s="43">
        <v>570</v>
      </c>
      <c r="F17" s="38">
        <f t="shared" si="1"/>
        <v>0.006586016846337828</v>
      </c>
      <c r="G17" s="43">
        <v>5018</v>
      </c>
      <c r="H17" s="38">
        <f t="shared" si="4"/>
        <v>0.0527677294523429</v>
      </c>
      <c r="I17" s="43">
        <f t="shared" si="2"/>
        <v>35363</v>
      </c>
      <c r="J17" s="63">
        <f t="shared" si="3"/>
        <v>0.013002460551028123</v>
      </c>
    </row>
    <row r="18" spans="2:10" ht="13.5" customHeight="1" thickBot="1">
      <c r="B18" s="41" t="s">
        <v>61</v>
      </c>
      <c r="C18" s="43">
        <v>48131</v>
      </c>
      <c r="D18" s="38">
        <f t="shared" si="0"/>
        <v>0.018963599549737142</v>
      </c>
      <c r="E18" s="43">
        <v>625</v>
      </c>
      <c r="F18" s="38">
        <f t="shared" si="1"/>
        <v>0.007221509699931829</v>
      </c>
      <c r="G18" s="43">
        <v>6458</v>
      </c>
      <c r="H18" s="38">
        <f t="shared" si="4"/>
        <v>0.06791032220072347</v>
      </c>
      <c r="I18" s="43">
        <f>C18+E18+G18</f>
        <v>55214</v>
      </c>
      <c r="J18" s="63">
        <f t="shared" si="3"/>
        <v>0.020301384409254497</v>
      </c>
    </row>
    <row r="19" spans="2:10" ht="17.25" customHeight="1" thickBot="1">
      <c r="B19" s="36" t="s">
        <v>27</v>
      </c>
      <c r="C19" s="47">
        <f aca="true" t="shared" si="5" ref="C19:J19">SUM(C7:C18)</f>
        <v>2538073</v>
      </c>
      <c r="D19" s="46">
        <f t="shared" si="5"/>
        <v>1</v>
      </c>
      <c r="E19" s="47">
        <f t="shared" si="5"/>
        <v>86547</v>
      </c>
      <c r="F19" s="46">
        <f t="shared" si="5"/>
        <v>1</v>
      </c>
      <c r="G19" s="47">
        <f t="shared" si="5"/>
        <v>95096</v>
      </c>
      <c r="H19" s="46">
        <f t="shared" si="5"/>
        <v>1</v>
      </c>
      <c r="I19" s="47">
        <f t="shared" si="5"/>
        <v>2719716</v>
      </c>
      <c r="J19" s="46">
        <f t="shared" si="5"/>
        <v>1.0000000000000002</v>
      </c>
    </row>
    <row r="20" spans="2:10" s="29" customFormat="1" ht="14.25" customHeight="1" thickBot="1">
      <c r="B20" s="33" t="s">
        <v>28</v>
      </c>
      <c r="C20" s="126">
        <v>457</v>
      </c>
      <c r="D20" s="127"/>
      <c r="E20" s="126">
        <v>622</v>
      </c>
      <c r="F20" s="127"/>
      <c r="G20" s="126">
        <v>823</v>
      </c>
      <c r="H20" s="127"/>
      <c r="I20" s="126">
        <v>470</v>
      </c>
      <c r="J20" s="127"/>
    </row>
    <row r="21" spans="2:10" s="29" customFormat="1" ht="14.25" customHeight="1" thickBot="1">
      <c r="B21" s="33" t="s">
        <v>29</v>
      </c>
      <c r="C21" s="126">
        <v>869</v>
      </c>
      <c r="D21" s="127"/>
      <c r="E21" s="126">
        <v>817</v>
      </c>
      <c r="F21" s="127"/>
      <c r="G21" s="126">
        <v>1304</v>
      </c>
      <c r="H21" s="127"/>
      <c r="I21" s="126">
        <v>869</v>
      </c>
      <c r="J21" s="127"/>
    </row>
    <row r="22" spans="2:10" s="29" customFormat="1" ht="14.25" customHeight="1" thickBot="1">
      <c r="B22" s="33" t="s">
        <v>48</v>
      </c>
      <c r="C22" s="126">
        <v>1043</v>
      </c>
      <c r="D22" s="127"/>
      <c r="E22" s="126">
        <v>1006</v>
      </c>
      <c r="F22" s="127"/>
      <c r="G22" s="126">
        <v>1564</v>
      </c>
      <c r="H22" s="127"/>
      <c r="I22" s="126">
        <v>1050</v>
      </c>
      <c r="J22" s="127"/>
    </row>
    <row r="23" spans="2:10" s="29" customFormat="1" ht="14.25" thickBot="1">
      <c r="B23" s="33" t="s">
        <v>30</v>
      </c>
      <c r="C23" s="126">
        <v>1246</v>
      </c>
      <c r="D23" s="127"/>
      <c r="E23" s="126">
        <v>1151</v>
      </c>
      <c r="F23" s="127"/>
      <c r="G23" s="126">
        <v>1976</v>
      </c>
      <c r="H23" s="127"/>
      <c r="I23" s="126">
        <v>1275</v>
      </c>
      <c r="J23" s="127"/>
    </row>
    <row r="24" spans="2:10" s="29" customFormat="1" ht="14.25" thickBot="1">
      <c r="B24" s="33" t="s">
        <v>31</v>
      </c>
      <c r="C24" s="126">
        <v>2127</v>
      </c>
      <c r="D24" s="127"/>
      <c r="E24" s="126">
        <v>1769</v>
      </c>
      <c r="F24" s="127"/>
      <c r="G24" s="126">
        <v>3299</v>
      </c>
      <c r="H24" s="127"/>
      <c r="I24" s="126">
        <v>2181</v>
      </c>
      <c r="J24" s="127"/>
    </row>
    <row r="25" spans="2:10" ht="14.25" thickBot="1">
      <c r="B25" s="33" t="s">
        <v>62</v>
      </c>
      <c r="C25" s="126">
        <v>1145</v>
      </c>
      <c r="D25" s="127"/>
      <c r="E25" s="126">
        <v>1056</v>
      </c>
      <c r="F25" s="127"/>
      <c r="G25" s="126">
        <v>1771</v>
      </c>
      <c r="H25" s="127"/>
      <c r="I25" s="126">
        <v>1164</v>
      </c>
      <c r="J25" s="127"/>
    </row>
    <row r="26" ht="10.5" customHeight="1"/>
  </sheetData>
  <sheetProtection/>
  <mergeCells count="29">
    <mergeCell ref="G22:H22"/>
    <mergeCell ref="G25:H25"/>
    <mergeCell ref="G24:H24"/>
    <mergeCell ref="I21:J21"/>
    <mergeCell ref="I22:J22"/>
    <mergeCell ref="I23:J23"/>
    <mergeCell ref="I24:J24"/>
    <mergeCell ref="I25:J25"/>
    <mergeCell ref="G23:H23"/>
    <mergeCell ref="G4:H5"/>
    <mergeCell ref="E4:F5"/>
    <mergeCell ref="C22:D22"/>
    <mergeCell ref="E22:F22"/>
    <mergeCell ref="C25:D25"/>
    <mergeCell ref="E25:F25"/>
    <mergeCell ref="C24:D24"/>
    <mergeCell ref="E24:F24"/>
    <mergeCell ref="C23:D23"/>
    <mergeCell ref="E23:F23"/>
    <mergeCell ref="B4:B6"/>
    <mergeCell ref="C21:D21"/>
    <mergeCell ref="E21:F21"/>
    <mergeCell ref="G21:H21"/>
    <mergeCell ref="C4:D5"/>
    <mergeCell ref="I4:J5"/>
    <mergeCell ref="I20:J20"/>
    <mergeCell ref="C20:D20"/>
    <mergeCell ref="E20:F20"/>
    <mergeCell ref="G20:H20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J24"/>
  <sheetViews>
    <sheetView showGridLines="0" zoomScalePageLayoutView="0" workbookViewId="0" topLeftCell="A1">
      <selection activeCell="J44" sqref="J44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89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0" ht="13.5" customHeight="1">
      <c r="B7" s="62" t="s">
        <v>37</v>
      </c>
      <c r="C7" s="44">
        <v>51892</v>
      </c>
      <c r="D7" s="63">
        <f aca="true" t="shared" si="0" ref="D7:D17">C7/$C$18</f>
        <v>0.022680803487525384</v>
      </c>
      <c r="E7" s="42">
        <v>1730</v>
      </c>
      <c r="F7" s="64">
        <f aca="true" t="shared" si="1" ref="F7:F17">E7/$E$18</f>
        <v>0.021998982706002035</v>
      </c>
      <c r="G7" s="42">
        <v>825</v>
      </c>
      <c r="H7" s="64">
        <f aca="true" t="shared" si="2" ref="H7:H17">G7/$G$18</f>
        <v>0.00909070874471086</v>
      </c>
      <c r="I7" s="42">
        <f>C7+E7+G7</f>
        <v>54447</v>
      </c>
      <c r="J7" s="64">
        <f>I7/$I$18</f>
        <v>0.022157083454400286</v>
      </c>
    </row>
    <row r="8" spans="2:10" ht="13.5" customHeight="1">
      <c r="B8" s="31" t="s">
        <v>38</v>
      </c>
      <c r="C8" s="45">
        <v>266591</v>
      </c>
      <c r="D8" s="63">
        <f t="shared" si="0"/>
        <v>0.11652081404730748</v>
      </c>
      <c r="E8" s="43">
        <v>9861</v>
      </c>
      <c r="F8" s="63">
        <f t="shared" si="1"/>
        <v>0.1253942014242116</v>
      </c>
      <c r="G8" s="43">
        <v>3215</v>
      </c>
      <c r="H8" s="63">
        <f t="shared" si="2"/>
        <v>0.03542621650211566</v>
      </c>
      <c r="I8" s="43">
        <f aca="true" t="shared" si="3" ref="I8:I16">C8+E8+G8</f>
        <v>279667</v>
      </c>
      <c r="J8" s="63">
        <f aca="true" t="shared" si="4" ref="J8:J17">I8/$I$18</f>
        <v>0.11380985285583714</v>
      </c>
    </row>
    <row r="9" spans="2:10" ht="13.5" customHeight="1">
      <c r="B9" s="31" t="s">
        <v>39</v>
      </c>
      <c r="C9" s="45">
        <v>177500</v>
      </c>
      <c r="D9" s="63">
        <f t="shared" si="0"/>
        <v>0.0775811805102088</v>
      </c>
      <c r="E9" s="43">
        <v>7352</v>
      </c>
      <c r="F9" s="63">
        <f t="shared" si="1"/>
        <v>0.09348931841302137</v>
      </c>
      <c r="G9" s="43">
        <v>2530</v>
      </c>
      <c r="H9" s="63">
        <f t="shared" si="2"/>
        <v>0.02787817348377997</v>
      </c>
      <c r="I9" s="43">
        <f t="shared" si="3"/>
        <v>187382</v>
      </c>
      <c r="J9" s="63">
        <f t="shared" si="4"/>
        <v>0.07625468091634864</v>
      </c>
    </row>
    <row r="10" spans="2:10" ht="13.5" customHeight="1">
      <c r="B10" s="31" t="s">
        <v>40</v>
      </c>
      <c r="C10" s="45">
        <v>271445</v>
      </c>
      <c r="D10" s="63">
        <f t="shared" si="0"/>
        <v>0.11864238616109088</v>
      </c>
      <c r="E10" s="43">
        <v>11717</v>
      </c>
      <c r="F10" s="63">
        <f t="shared" si="1"/>
        <v>0.14899542217700915</v>
      </c>
      <c r="G10" s="43">
        <v>6964</v>
      </c>
      <c r="H10" s="63">
        <f t="shared" si="2"/>
        <v>0.07673660084626234</v>
      </c>
      <c r="I10" s="43">
        <f t="shared" si="3"/>
        <v>290126</v>
      </c>
      <c r="J10" s="63">
        <f t="shared" si="4"/>
        <v>0.11806611924057041</v>
      </c>
    </row>
    <row r="11" spans="2:10" ht="13.5" customHeight="1">
      <c r="B11" s="31" t="s">
        <v>41</v>
      </c>
      <c r="C11" s="45">
        <v>414087</v>
      </c>
      <c r="D11" s="63">
        <f t="shared" si="0"/>
        <v>0.18098793405031458</v>
      </c>
      <c r="E11" s="43">
        <v>16859</v>
      </c>
      <c r="F11" s="63">
        <f t="shared" si="1"/>
        <v>0.21438199389623602</v>
      </c>
      <c r="G11" s="43">
        <v>16554</v>
      </c>
      <c r="H11" s="63">
        <f t="shared" si="2"/>
        <v>0.1824092031029619</v>
      </c>
      <c r="I11" s="43">
        <f t="shared" si="3"/>
        <v>447500</v>
      </c>
      <c r="J11" s="63">
        <f t="shared" si="4"/>
        <v>0.18210911245512384</v>
      </c>
    </row>
    <row r="12" spans="2:10" ht="13.5" customHeight="1">
      <c r="B12" s="31" t="s">
        <v>42</v>
      </c>
      <c r="C12" s="45">
        <v>340728</v>
      </c>
      <c r="D12" s="63">
        <f t="shared" si="0"/>
        <v>0.14892439703032354</v>
      </c>
      <c r="E12" s="43">
        <v>12445</v>
      </c>
      <c r="F12" s="63">
        <f t="shared" si="1"/>
        <v>0.15825279755849442</v>
      </c>
      <c r="G12" s="43">
        <v>17109</v>
      </c>
      <c r="H12" s="63">
        <f t="shared" si="2"/>
        <v>0.18852477080394922</v>
      </c>
      <c r="I12" s="43">
        <f t="shared" si="3"/>
        <v>370282</v>
      </c>
      <c r="J12" s="63">
        <f t="shared" si="4"/>
        <v>0.15068542207398472</v>
      </c>
    </row>
    <row r="13" spans="2:10" ht="13.5" customHeight="1">
      <c r="B13" s="31" t="s">
        <v>43</v>
      </c>
      <c r="C13" s="45">
        <v>221323</v>
      </c>
      <c r="D13" s="63">
        <f t="shared" si="0"/>
        <v>0.09673520909330109</v>
      </c>
      <c r="E13" s="43">
        <v>6743</v>
      </c>
      <c r="F13" s="63">
        <f t="shared" si="1"/>
        <v>0.08574516785350966</v>
      </c>
      <c r="G13" s="43">
        <v>12579</v>
      </c>
      <c r="H13" s="63">
        <f t="shared" si="2"/>
        <v>0.1386085155148096</v>
      </c>
      <c r="I13" s="43">
        <f t="shared" si="3"/>
        <v>240645</v>
      </c>
      <c r="J13" s="63">
        <f t="shared" si="4"/>
        <v>0.09792993824975034</v>
      </c>
    </row>
    <row r="14" spans="2:10" ht="13.5" customHeight="1">
      <c r="B14" s="31" t="s">
        <v>44</v>
      </c>
      <c r="C14" s="45">
        <v>132654</v>
      </c>
      <c r="D14" s="63">
        <f t="shared" si="0"/>
        <v>0.057980022081133745</v>
      </c>
      <c r="E14" s="43">
        <v>3759</v>
      </c>
      <c r="F14" s="63">
        <f t="shared" si="1"/>
        <v>0.047800101729399795</v>
      </c>
      <c r="G14" s="43">
        <v>8314</v>
      </c>
      <c r="H14" s="63">
        <f t="shared" si="2"/>
        <v>0.09161230606488012</v>
      </c>
      <c r="I14" s="43">
        <f t="shared" si="3"/>
        <v>144727</v>
      </c>
      <c r="J14" s="63">
        <f t="shared" si="4"/>
        <v>0.058896325180542365</v>
      </c>
    </row>
    <row r="15" spans="2:10" ht="13.5" customHeight="1">
      <c r="B15" s="31" t="s">
        <v>45</v>
      </c>
      <c r="C15" s="45">
        <v>141079</v>
      </c>
      <c r="D15" s="63">
        <f t="shared" si="0"/>
        <v>0.06166239642366055</v>
      </c>
      <c r="E15" s="43">
        <v>3681</v>
      </c>
      <c r="F15" s="63">
        <f t="shared" si="1"/>
        <v>0.04680824008138352</v>
      </c>
      <c r="G15" s="43">
        <v>9678</v>
      </c>
      <c r="H15" s="63">
        <f t="shared" si="2"/>
        <v>0.1066422778561354</v>
      </c>
      <c r="I15" s="43">
        <f t="shared" si="3"/>
        <v>154438</v>
      </c>
      <c r="J15" s="63">
        <f t="shared" si="4"/>
        <v>0.06284819465775289</v>
      </c>
    </row>
    <row r="16" spans="2:10" ht="13.5" customHeight="1">
      <c r="B16" s="31" t="s">
        <v>46</v>
      </c>
      <c r="C16" s="45">
        <v>125574</v>
      </c>
      <c r="D16" s="63">
        <f t="shared" si="0"/>
        <v>0.05488551640219133</v>
      </c>
      <c r="E16" s="43">
        <v>2872</v>
      </c>
      <c r="F16" s="63">
        <f t="shared" si="1"/>
        <v>0.03652085452695829</v>
      </c>
      <c r="G16" s="43">
        <v>7841</v>
      </c>
      <c r="H16" s="63">
        <f t="shared" si="2"/>
        <v>0.08640029971791255</v>
      </c>
      <c r="I16" s="43">
        <f t="shared" si="3"/>
        <v>136287</v>
      </c>
      <c r="J16" s="63">
        <f t="shared" si="4"/>
        <v>0.05546168627747813</v>
      </c>
    </row>
    <row r="17" spans="2:10" ht="13.5" customHeight="1" thickBot="1">
      <c r="B17" s="31" t="s">
        <v>47</v>
      </c>
      <c r="C17" s="45">
        <v>145053</v>
      </c>
      <c r="D17" s="63">
        <f t="shared" si="0"/>
        <v>0.06339934071294263</v>
      </c>
      <c r="E17" s="43">
        <v>1621</v>
      </c>
      <c r="F17" s="63">
        <f t="shared" si="1"/>
        <v>0.020612919633774162</v>
      </c>
      <c r="G17" s="43">
        <v>5143</v>
      </c>
      <c r="H17" s="63">
        <f t="shared" si="2"/>
        <v>0.056670927362482366</v>
      </c>
      <c r="I17" s="43">
        <f>C17+E17+G17</f>
        <v>151817</v>
      </c>
      <c r="J17" s="63">
        <f t="shared" si="4"/>
        <v>0.061781584638211255</v>
      </c>
    </row>
    <row r="18" spans="2:10" ht="16.5" customHeight="1" thickBot="1">
      <c r="B18" s="81" t="s">
        <v>27</v>
      </c>
      <c r="C18" s="70">
        <f aca="true" t="shared" si="5" ref="C18:H18">SUM(C7:C17)</f>
        <v>2287926</v>
      </c>
      <c r="D18" s="69">
        <f t="shared" si="5"/>
        <v>1</v>
      </c>
      <c r="E18" s="68">
        <f t="shared" si="5"/>
        <v>78640</v>
      </c>
      <c r="F18" s="69">
        <f t="shared" si="5"/>
        <v>1</v>
      </c>
      <c r="G18" s="68">
        <f t="shared" si="5"/>
        <v>90752</v>
      </c>
      <c r="H18" s="69">
        <f t="shared" si="5"/>
        <v>1</v>
      </c>
      <c r="I18" s="68">
        <f>SUM(I7:I17)</f>
        <v>2457318</v>
      </c>
      <c r="J18" s="69">
        <f>SUM(J7:J17)</f>
        <v>1</v>
      </c>
    </row>
    <row r="19" spans="2:10" s="29" customFormat="1" ht="14.25" customHeight="1" thickBot="1">
      <c r="B19" s="65" t="s">
        <v>28</v>
      </c>
      <c r="C19" s="126">
        <v>694</v>
      </c>
      <c r="D19" s="127"/>
      <c r="E19" s="126">
        <v>699</v>
      </c>
      <c r="F19" s="127"/>
      <c r="G19" s="126">
        <v>1053</v>
      </c>
      <c r="H19" s="127"/>
      <c r="I19" s="126">
        <v>701</v>
      </c>
      <c r="J19" s="127"/>
    </row>
    <row r="20" spans="2:10" s="29" customFormat="1" ht="14.25" customHeight="1" thickBot="1">
      <c r="B20" s="66" t="s">
        <v>29</v>
      </c>
      <c r="C20" s="126">
        <v>1356</v>
      </c>
      <c r="D20" s="127"/>
      <c r="E20" s="126">
        <v>1273</v>
      </c>
      <c r="F20" s="127"/>
      <c r="G20" s="126">
        <v>1647</v>
      </c>
      <c r="H20" s="127"/>
      <c r="I20" s="126">
        <v>1370</v>
      </c>
      <c r="J20" s="127"/>
    </row>
    <row r="21" spans="2:10" s="29" customFormat="1" ht="14.25" customHeight="1" thickBot="1">
      <c r="B21" s="66" t="s">
        <v>48</v>
      </c>
      <c r="C21" s="126">
        <v>1726</v>
      </c>
      <c r="D21" s="127"/>
      <c r="E21" s="126">
        <v>1631</v>
      </c>
      <c r="F21" s="127"/>
      <c r="G21" s="126">
        <v>1970</v>
      </c>
      <c r="H21" s="127"/>
      <c r="I21" s="126">
        <v>1732</v>
      </c>
      <c r="J21" s="127"/>
    </row>
    <row r="22" spans="2:10" s="29" customFormat="1" ht="14.25" thickBot="1">
      <c r="B22" s="66" t="s">
        <v>30</v>
      </c>
      <c r="C22" s="126">
        <v>2210</v>
      </c>
      <c r="D22" s="127"/>
      <c r="E22" s="126">
        <v>1974</v>
      </c>
      <c r="F22" s="127"/>
      <c r="G22" s="126">
        <v>2499</v>
      </c>
      <c r="H22" s="127"/>
      <c r="I22" s="126">
        <v>2214</v>
      </c>
      <c r="J22" s="127"/>
    </row>
    <row r="23" spans="2:10" s="29" customFormat="1" ht="14.25" thickBot="1">
      <c r="B23" s="66" t="s">
        <v>31</v>
      </c>
      <c r="C23" s="126">
        <v>4447</v>
      </c>
      <c r="D23" s="127"/>
      <c r="E23" s="126">
        <v>3116</v>
      </c>
      <c r="F23" s="127"/>
      <c r="G23" s="126">
        <v>4152</v>
      </c>
      <c r="H23" s="127"/>
      <c r="I23" s="126">
        <v>4387</v>
      </c>
      <c r="J23" s="127"/>
    </row>
    <row r="24" spans="2:10" ht="14.25" thickBot="1">
      <c r="B24" s="66" t="s">
        <v>92</v>
      </c>
      <c r="C24" s="126">
        <v>2012</v>
      </c>
      <c r="D24" s="127"/>
      <c r="E24" s="126">
        <v>1722</v>
      </c>
      <c r="F24" s="127"/>
      <c r="G24" s="126">
        <v>2233</v>
      </c>
      <c r="H24" s="127"/>
      <c r="I24" s="126">
        <v>2011</v>
      </c>
      <c r="J24" s="127"/>
    </row>
    <row r="25" ht="10.5" customHeight="1"/>
    <row r="26" ht="10.5" customHeight="1"/>
    <row r="27" ht="10.5" customHeight="1"/>
  </sheetData>
  <sheetProtection/>
  <mergeCells count="29">
    <mergeCell ref="B4:B6"/>
    <mergeCell ref="C4:D5"/>
    <mergeCell ref="E4:F5"/>
    <mergeCell ref="C24:D24"/>
    <mergeCell ref="E24:F24"/>
    <mergeCell ref="C19:D19"/>
    <mergeCell ref="E19:F19"/>
    <mergeCell ref="C20:D20"/>
    <mergeCell ref="E20:F20"/>
    <mergeCell ref="E23:F23"/>
    <mergeCell ref="G4:H5"/>
    <mergeCell ref="G20:H20"/>
    <mergeCell ref="G19:H19"/>
    <mergeCell ref="G24:H24"/>
    <mergeCell ref="G23:H23"/>
    <mergeCell ref="I4:J5"/>
    <mergeCell ref="I19:J19"/>
    <mergeCell ref="I20:J20"/>
    <mergeCell ref="I21:J21"/>
    <mergeCell ref="I22:J22"/>
    <mergeCell ref="I23:J23"/>
    <mergeCell ref="I24:J24"/>
    <mergeCell ref="C21:D21"/>
    <mergeCell ref="E21:F21"/>
    <mergeCell ref="G21:H21"/>
    <mergeCell ref="C22:D22"/>
    <mergeCell ref="E22:F22"/>
    <mergeCell ref="G22:H22"/>
    <mergeCell ref="C23:D2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J44" sqref="J44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99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26987</v>
      </c>
      <c r="D7" s="63">
        <f aca="true" t="shared" si="0" ref="D7:D18">C7/$C$19</f>
        <v>0.011795398977064818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26987</v>
      </c>
      <c r="J7" s="64">
        <f>I7/$I$19</f>
        <v>0.010982298587321625</v>
      </c>
    </row>
    <row r="8" spans="2:10" ht="13.5" customHeight="1">
      <c r="B8" s="41" t="s">
        <v>51</v>
      </c>
      <c r="C8" s="43">
        <v>115693</v>
      </c>
      <c r="D8" s="63">
        <f t="shared" si="0"/>
        <v>0.05056675784094416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f aca="true" t="shared" si="3" ref="I8:I17">C8+E8+G8</f>
        <v>115693</v>
      </c>
      <c r="J8" s="63">
        <f aca="true" t="shared" si="4" ref="J8:J18">I8/$I$19</f>
        <v>0.047081004574906465</v>
      </c>
    </row>
    <row r="9" spans="2:10" ht="13.5" customHeight="1">
      <c r="B9" s="41" t="s">
        <v>52</v>
      </c>
      <c r="C9" s="43">
        <v>281942</v>
      </c>
      <c r="D9" s="63">
        <f t="shared" si="0"/>
        <v>0.12323038419948897</v>
      </c>
      <c r="E9" s="43">
        <v>15916</v>
      </c>
      <c r="F9" s="63">
        <f t="shared" si="1"/>
        <v>0.20239064089521872</v>
      </c>
      <c r="G9" s="43">
        <v>3780</v>
      </c>
      <c r="H9" s="63">
        <f t="shared" si="2"/>
        <v>0.04165197461212976</v>
      </c>
      <c r="I9" s="43">
        <f t="shared" si="3"/>
        <v>301638</v>
      </c>
      <c r="J9" s="63">
        <f t="shared" si="4"/>
        <v>0.12275090159271206</v>
      </c>
    </row>
    <row r="10" spans="2:10" ht="13.5" customHeight="1">
      <c r="B10" s="41" t="s">
        <v>53</v>
      </c>
      <c r="C10" s="43">
        <v>523925</v>
      </c>
      <c r="D10" s="63">
        <f t="shared" si="0"/>
        <v>0.22899560562710508</v>
      </c>
      <c r="E10" s="43">
        <v>21987</v>
      </c>
      <c r="F10" s="63">
        <f t="shared" si="1"/>
        <v>0.27959053916581894</v>
      </c>
      <c r="G10" s="43">
        <v>3793</v>
      </c>
      <c r="H10" s="63">
        <f t="shared" si="2"/>
        <v>0.0417952221438646</v>
      </c>
      <c r="I10" s="43">
        <f t="shared" si="3"/>
        <v>549705</v>
      </c>
      <c r="J10" s="63">
        <f t="shared" si="4"/>
        <v>0.22370120594892481</v>
      </c>
    </row>
    <row r="11" spans="2:10" ht="13.5" customHeight="1">
      <c r="B11" s="41" t="s">
        <v>54</v>
      </c>
      <c r="C11" s="43">
        <v>750197</v>
      </c>
      <c r="D11" s="63">
        <f t="shared" si="0"/>
        <v>0.3278939091561528</v>
      </c>
      <c r="E11" s="43">
        <v>27366</v>
      </c>
      <c r="F11" s="63">
        <f t="shared" si="1"/>
        <v>0.34799084435401834</v>
      </c>
      <c r="G11" s="43">
        <v>11487</v>
      </c>
      <c r="H11" s="63">
        <f t="shared" si="2"/>
        <v>0.12657572284908322</v>
      </c>
      <c r="I11" s="43">
        <f t="shared" si="3"/>
        <v>789050</v>
      </c>
      <c r="J11" s="63">
        <f t="shared" si="4"/>
        <v>0.3211021121401463</v>
      </c>
    </row>
    <row r="12" spans="2:10" ht="13.5" customHeight="1">
      <c r="B12" s="41" t="s">
        <v>55</v>
      </c>
      <c r="C12" s="43">
        <v>241408</v>
      </c>
      <c r="D12" s="63">
        <f t="shared" si="0"/>
        <v>0.10551390211047036</v>
      </c>
      <c r="E12" s="43">
        <v>6436</v>
      </c>
      <c r="F12" s="63">
        <f t="shared" si="1"/>
        <v>0.08184130213631739</v>
      </c>
      <c r="G12" s="43">
        <v>21203</v>
      </c>
      <c r="H12" s="63">
        <f t="shared" si="2"/>
        <v>0.23363672425952045</v>
      </c>
      <c r="I12" s="43">
        <f t="shared" si="3"/>
        <v>269047</v>
      </c>
      <c r="J12" s="63">
        <f t="shared" si="4"/>
        <v>0.10948806788539375</v>
      </c>
    </row>
    <row r="13" spans="2:10" ht="13.5" customHeight="1">
      <c r="B13" s="41" t="s">
        <v>56</v>
      </c>
      <c r="C13" s="43">
        <v>114128</v>
      </c>
      <c r="D13" s="63">
        <f t="shared" si="0"/>
        <v>0.049882732221234426</v>
      </c>
      <c r="E13" s="43">
        <v>2763</v>
      </c>
      <c r="F13" s="63">
        <f t="shared" si="1"/>
        <v>0.03513479145473042</v>
      </c>
      <c r="G13" s="43">
        <v>17663</v>
      </c>
      <c r="H13" s="63">
        <f t="shared" si="2"/>
        <v>0.19462931946403386</v>
      </c>
      <c r="I13" s="43">
        <f t="shared" si="3"/>
        <v>134554</v>
      </c>
      <c r="J13" s="63">
        <f t="shared" si="4"/>
        <v>0.054756445848685435</v>
      </c>
    </row>
    <row r="14" spans="2:10" ht="13.5" customHeight="1">
      <c r="B14" s="41" t="s">
        <v>57</v>
      </c>
      <c r="C14" s="43">
        <v>79130</v>
      </c>
      <c r="D14" s="63">
        <f t="shared" si="0"/>
        <v>0.034585908809987735</v>
      </c>
      <c r="E14" s="43">
        <v>1600</v>
      </c>
      <c r="F14" s="63">
        <f t="shared" si="1"/>
        <v>0.02034587995930824</v>
      </c>
      <c r="G14" s="43">
        <v>10802</v>
      </c>
      <c r="H14" s="63">
        <f t="shared" si="2"/>
        <v>0.11902767983074754</v>
      </c>
      <c r="I14" s="43">
        <f t="shared" si="3"/>
        <v>91532</v>
      </c>
      <c r="J14" s="63">
        <f t="shared" si="4"/>
        <v>0.0372487402932791</v>
      </c>
    </row>
    <row r="15" spans="2:10" ht="13.5" customHeight="1">
      <c r="B15" s="41" t="s">
        <v>58</v>
      </c>
      <c r="C15" s="43">
        <v>53789</v>
      </c>
      <c r="D15" s="63">
        <f t="shared" si="0"/>
        <v>0.0235099386955697</v>
      </c>
      <c r="E15" s="43">
        <v>898</v>
      </c>
      <c r="F15" s="63">
        <f t="shared" si="1"/>
        <v>0.01141912512716175</v>
      </c>
      <c r="G15" s="43">
        <v>6661</v>
      </c>
      <c r="H15" s="63">
        <f t="shared" si="2"/>
        <v>0.07339783145275035</v>
      </c>
      <c r="I15" s="43">
        <f t="shared" si="3"/>
        <v>61348</v>
      </c>
      <c r="J15" s="63">
        <f t="shared" si="4"/>
        <v>0.024965429789713826</v>
      </c>
    </row>
    <row r="16" spans="2:10" ht="13.5" customHeight="1">
      <c r="B16" s="41" t="s">
        <v>59</v>
      </c>
      <c r="C16" s="43">
        <v>25548</v>
      </c>
      <c r="D16" s="63">
        <f t="shared" si="0"/>
        <v>0.011166445068590505</v>
      </c>
      <c r="E16" s="43">
        <v>546</v>
      </c>
      <c r="F16" s="63">
        <f t="shared" si="1"/>
        <v>0.006943031536113937</v>
      </c>
      <c r="G16" s="43">
        <v>4324</v>
      </c>
      <c r="H16" s="63">
        <f t="shared" si="2"/>
        <v>0.04764633286318759</v>
      </c>
      <c r="I16" s="43">
        <f t="shared" si="3"/>
        <v>30418</v>
      </c>
      <c r="J16" s="63">
        <f t="shared" si="4"/>
        <v>0.012378536274100462</v>
      </c>
    </row>
    <row r="17" spans="2:10" ht="13.5" customHeight="1">
      <c r="B17" s="41" t="s">
        <v>60</v>
      </c>
      <c r="C17" s="43">
        <v>28310</v>
      </c>
      <c r="D17" s="63">
        <f t="shared" si="0"/>
        <v>0.012373651945036684</v>
      </c>
      <c r="E17" s="43">
        <v>547</v>
      </c>
      <c r="F17" s="63">
        <f t="shared" si="1"/>
        <v>0.006955747711088505</v>
      </c>
      <c r="G17" s="43">
        <v>4834</v>
      </c>
      <c r="H17" s="63">
        <f t="shared" si="2"/>
        <v>0.0532660437235543</v>
      </c>
      <c r="I17" s="43">
        <f t="shared" si="3"/>
        <v>33691</v>
      </c>
      <c r="J17" s="63">
        <f t="shared" si="4"/>
        <v>0.013710476218381179</v>
      </c>
    </row>
    <row r="18" spans="2:10" ht="13.5" customHeight="1" thickBot="1">
      <c r="B18" s="41" t="s">
        <v>61</v>
      </c>
      <c r="C18" s="43">
        <v>46869</v>
      </c>
      <c r="D18" s="63">
        <f t="shared" si="0"/>
        <v>0.0204853653483548</v>
      </c>
      <c r="E18" s="43">
        <v>581</v>
      </c>
      <c r="F18" s="63">
        <f t="shared" si="1"/>
        <v>0.007388097660223805</v>
      </c>
      <c r="G18" s="43">
        <v>6205</v>
      </c>
      <c r="H18" s="63">
        <f t="shared" si="2"/>
        <v>0.06837314880112835</v>
      </c>
      <c r="I18" s="43">
        <f>C18+E18+G18</f>
        <v>53655</v>
      </c>
      <c r="J18" s="63">
        <f t="shared" si="4"/>
        <v>0.021834780846435017</v>
      </c>
    </row>
    <row r="19" spans="2:10" ht="17.25" customHeight="1" thickBot="1">
      <c r="B19" s="36" t="s">
        <v>27</v>
      </c>
      <c r="C19" s="47">
        <f aca="true" t="shared" si="5" ref="C19:J19">SUM(C7:C18)</f>
        <v>2287926</v>
      </c>
      <c r="D19" s="46">
        <f t="shared" si="5"/>
        <v>1.0000000000000002</v>
      </c>
      <c r="E19" s="47">
        <f t="shared" si="5"/>
        <v>78640</v>
      </c>
      <c r="F19" s="46">
        <f t="shared" si="5"/>
        <v>1</v>
      </c>
      <c r="G19" s="47">
        <f t="shared" si="5"/>
        <v>90752</v>
      </c>
      <c r="H19" s="46">
        <f t="shared" si="5"/>
        <v>0.9999999999999999</v>
      </c>
      <c r="I19" s="47">
        <f t="shared" si="5"/>
        <v>2457318</v>
      </c>
      <c r="J19" s="46">
        <f t="shared" si="5"/>
        <v>1</v>
      </c>
    </row>
    <row r="20" spans="2:10" s="29" customFormat="1" ht="14.25" customHeight="1" thickBot="1">
      <c r="B20" s="66" t="s">
        <v>28</v>
      </c>
      <c r="C20" s="126">
        <v>455</v>
      </c>
      <c r="D20" s="127"/>
      <c r="E20" s="126">
        <v>622</v>
      </c>
      <c r="F20" s="127"/>
      <c r="G20" s="126">
        <v>817</v>
      </c>
      <c r="H20" s="127"/>
      <c r="I20" s="126">
        <v>469</v>
      </c>
      <c r="J20" s="127"/>
    </row>
    <row r="21" spans="2:10" s="29" customFormat="1" ht="14.25" customHeight="1" thickBot="1">
      <c r="B21" s="66" t="s">
        <v>29</v>
      </c>
      <c r="C21" s="126">
        <v>869</v>
      </c>
      <c r="D21" s="127"/>
      <c r="E21" s="126">
        <v>831</v>
      </c>
      <c r="F21" s="127"/>
      <c r="G21" s="126">
        <v>1298</v>
      </c>
      <c r="H21" s="127"/>
      <c r="I21" s="126">
        <v>873</v>
      </c>
      <c r="J21" s="127"/>
    </row>
    <row r="22" spans="2:10" s="29" customFormat="1" ht="14.25" customHeight="1" thickBot="1">
      <c r="B22" s="66" t="s">
        <v>48</v>
      </c>
      <c r="C22" s="126">
        <v>1048</v>
      </c>
      <c r="D22" s="127"/>
      <c r="E22" s="126">
        <v>1009</v>
      </c>
      <c r="F22" s="127"/>
      <c r="G22" s="126">
        <v>1561</v>
      </c>
      <c r="H22" s="127"/>
      <c r="I22" s="126">
        <v>1055</v>
      </c>
      <c r="J22" s="127"/>
    </row>
    <row r="23" spans="2:10" s="29" customFormat="1" ht="14.25" thickBot="1">
      <c r="B23" s="66" t="s">
        <v>30</v>
      </c>
      <c r="C23" s="126">
        <v>1262</v>
      </c>
      <c r="D23" s="127"/>
      <c r="E23" s="126">
        <v>1152</v>
      </c>
      <c r="F23" s="127"/>
      <c r="G23" s="126">
        <v>1981</v>
      </c>
      <c r="H23" s="127"/>
      <c r="I23" s="126">
        <v>1292</v>
      </c>
      <c r="J23" s="127"/>
    </row>
    <row r="24" spans="2:10" s="29" customFormat="1" ht="14.25" thickBot="1">
      <c r="B24" s="66" t="s">
        <v>31</v>
      </c>
      <c r="C24" s="126">
        <v>2164</v>
      </c>
      <c r="D24" s="127"/>
      <c r="E24" s="126">
        <v>1779</v>
      </c>
      <c r="F24" s="127"/>
      <c r="G24" s="126">
        <v>3297</v>
      </c>
      <c r="H24" s="127"/>
      <c r="I24" s="126">
        <v>2219</v>
      </c>
      <c r="J24" s="127"/>
    </row>
    <row r="25" spans="2:10" ht="14.25" thickBot="1">
      <c r="B25" s="66" t="s">
        <v>62</v>
      </c>
      <c r="C25" s="126">
        <v>1157</v>
      </c>
      <c r="D25" s="127"/>
      <c r="E25" s="126">
        <v>1061</v>
      </c>
      <c r="F25" s="127"/>
      <c r="G25" s="126">
        <v>1770</v>
      </c>
      <c r="H25" s="127"/>
      <c r="I25" s="126">
        <v>1177</v>
      </c>
      <c r="J25" s="127"/>
    </row>
    <row r="26" ht="10.5" customHeight="1"/>
  </sheetData>
  <sheetProtection/>
  <mergeCells count="29">
    <mergeCell ref="G22:H22"/>
    <mergeCell ref="G25:H25"/>
    <mergeCell ref="G24:H24"/>
    <mergeCell ref="G23:H23"/>
    <mergeCell ref="I4:J5"/>
    <mergeCell ref="C20:D20"/>
    <mergeCell ref="E20:F20"/>
    <mergeCell ref="G20:H20"/>
    <mergeCell ref="G4:H5"/>
    <mergeCell ref="E4:F5"/>
    <mergeCell ref="C4:D5"/>
    <mergeCell ref="C22:D22"/>
    <mergeCell ref="E22:F22"/>
    <mergeCell ref="C25:D25"/>
    <mergeCell ref="E25:F25"/>
    <mergeCell ref="C24:D24"/>
    <mergeCell ref="E24:F24"/>
    <mergeCell ref="C23:D23"/>
    <mergeCell ref="E23:F23"/>
    <mergeCell ref="B4:B6"/>
    <mergeCell ref="C21:D21"/>
    <mergeCell ref="E21:F21"/>
    <mergeCell ref="G21:H21"/>
    <mergeCell ref="I24:J24"/>
    <mergeCell ref="I25:J25"/>
    <mergeCell ref="I20:J20"/>
    <mergeCell ref="I21:J21"/>
    <mergeCell ref="I22:J22"/>
    <mergeCell ref="I23:J23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G13" sqref="G13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16384" width="13.33203125" style="23" customWidth="1"/>
  </cols>
  <sheetData>
    <row r="2" spans="2:6" ht="15.75" customHeight="1">
      <c r="B2" s="25" t="s">
        <v>88</v>
      </c>
      <c r="C2" s="25"/>
      <c r="D2" s="25"/>
      <c r="E2" s="25"/>
      <c r="F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33</v>
      </c>
      <c r="I6" s="37" t="s">
        <v>23</v>
      </c>
      <c r="J6" s="35" t="s">
        <v>34</v>
      </c>
    </row>
    <row r="7" spans="2:10" ht="13.5" customHeight="1">
      <c r="B7" s="62" t="s">
        <v>37</v>
      </c>
      <c r="C7" s="44">
        <v>45306</v>
      </c>
      <c r="D7" s="63">
        <f aca="true" t="shared" si="0" ref="D7:D17">C7/$C$18</f>
        <v>0.02106947121700774</v>
      </c>
      <c r="E7" s="42">
        <v>1472</v>
      </c>
      <c r="F7" s="64">
        <f aca="true" t="shared" si="1" ref="F7:F17">E7/$E$18</f>
        <v>0.023768003616870117</v>
      </c>
      <c r="G7" s="42">
        <v>815</v>
      </c>
      <c r="H7" s="64">
        <f aca="true" t="shared" si="2" ref="H7:H17">G7/$G$18</f>
        <v>0.008834305287575606</v>
      </c>
      <c r="I7" s="42">
        <f>C7+E7+G7</f>
        <v>47593</v>
      </c>
      <c r="J7" s="64">
        <f>I7/$I$18</f>
        <v>0.02065219325138067</v>
      </c>
    </row>
    <row r="8" spans="2:10" ht="13.5" customHeight="1">
      <c r="B8" s="31" t="s">
        <v>38</v>
      </c>
      <c r="C8" s="45">
        <v>231950</v>
      </c>
      <c r="D8" s="63">
        <f t="shared" si="0"/>
        <v>0.10786791702611012</v>
      </c>
      <c r="E8" s="43">
        <v>7731</v>
      </c>
      <c r="F8" s="63">
        <f t="shared" si="1"/>
        <v>0.12483045921333075</v>
      </c>
      <c r="G8" s="43">
        <v>3318</v>
      </c>
      <c r="H8" s="63">
        <f t="shared" si="2"/>
        <v>0.0359659201769029</v>
      </c>
      <c r="I8" s="43">
        <f aca="true" t="shared" si="3" ref="I8:I16">C8+E8+G8</f>
        <v>242999</v>
      </c>
      <c r="J8" s="63">
        <f aca="true" t="shared" si="4" ref="J8:J17">I8/$I$18</f>
        <v>0.10544538709247685</v>
      </c>
    </row>
    <row r="9" spans="2:10" ht="13.5" customHeight="1">
      <c r="B9" s="31" t="s">
        <v>39</v>
      </c>
      <c r="C9" s="45">
        <v>162202</v>
      </c>
      <c r="D9" s="63">
        <f t="shared" si="0"/>
        <v>0.0754317390707873</v>
      </c>
      <c r="E9" s="43">
        <v>5575</v>
      </c>
      <c r="F9" s="63">
        <f t="shared" si="1"/>
        <v>0.09001808435057805</v>
      </c>
      <c r="G9" s="43">
        <v>2617</v>
      </c>
      <c r="H9" s="63">
        <f t="shared" si="2"/>
        <v>0.02836733366574891</v>
      </c>
      <c r="I9" s="43">
        <f t="shared" si="3"/>
        <v>170394</v>
      </c>
      <c r="J9" s="63">
        <f t="shared" si="4"/>
        <v>0.07393965114356643</v>
      </c>
    </row>
    <row r="10" spans="2:10" ht="13.5" customHeight="1">
      <c r="B10" s="31" t="s">
        <v>40</v>
      </c>
      <c r="C10" s="45">
        <v>254623</v>
      </c>
      <c r="D10" s="63">
        <f t="shared" si="0"/>
        <v>0.11841195359749618</v>
      </c>
      <c r="E10" s="43">
        <v>8834</v>
      </c>
      <c r="F10" s="63">
        <f t="shared" si="1"/>
        <v>0.1426403151843958</v>
      </c>
      <c r="G10" s="43">
        <v>7306</v>
      </c>
      <c r="H10" s="63">
        <f t="shared" si="2"/>
        <v>0.07919439807488023</v>
      </c>
      <c r="I10" s="43">
        <f t="shared" si="3"/>
        <v>270763</v>
      </c>
      <c r="J10" s="63">
        <f t="shared" si="4"/>
        <v>0.11749311456146037</v>
      </c>
    </row>
    <row r="11" spans="2:10" ht="13.5" customHeight="1">
      <c r="B11" s="31" t="s">
        <v>41</v>
      </c>
      <c r="C11" s="45">
        <v>395636</v>
      </c>
      <c r="D11" s="63">
        <f t="shared" si="0"/>
        <v>0.18398978754275536</v>
      </c>
      <c r="E11" s="43">
        <v>12984</v>
      </c>
      <c r="F11" s="63">
        <f t="shared" si="1"/>
        <v>0.20964929277271846</v>
      </c>
      <c r="G11" s="43">
        <v>17244</v>
      </c>
      <c r="H11" s="63">
        <f t="shared" si="2"/>
        <v>0.1869187243913543</v>
      </c>
      <c r="I11" s="43">
        <f t="shared" si="3"/>
        <v>425864</v>
      </c>
      <c r="J11" s="63">
        <f t="shared" si="4"/>
        <v>0.18479662191511306</v>
      </c>
    </row>
    <row r="12" spans="2:10" ht="13.5" customHeight="1">
      <c r="B12" s="31" t="s">
        <v>42</v>
      </c>
      <c r="C12" s="45">
        <v>324029</v>
      </c>
      <c r="D12" s="63">
        <f t="shared" si="0"/>
        <v>0.15068908508753368</v>
      </c>
      <c r="E12" s="43">
        <v>9523</v>
      </c>
      <c r="F12" s="63">
        <f t="shared" si="1"/>
        <v>0.15376542013821612</v>
      </c>
      <c r="G12" s="43">
        <v>17268</v>
      </c>
      <c r="H12" s="63">
        <f t="shared" si="2"/>
        <v>0.18717887571270622</v>
      </c>
      <c r="I12" s="43">
        <f t="shared" si="3"/>
        <v>350820</v>
      </c>
      <c r="J12" s="63">
        <f t="shared" si="4"/>
        <v>0.15223252235516496</v>
      </c>
    </row>
    <row r="13" spans="2:10" ht="13.5" customHeight="1">
      <c r="B13" s="31" t="s">
        <v>43</v>
      </c>
      <c r="C13" s="45">
        <v>210053</v>
      </c>
      <c r="D13" s="63">
        <f t="shared" si="0"/>
        <v>0.09768475781455276</v>
      </c>
      <c r="E13" s="43">
        <v>5563</v>
      </c>
      <c r="F13" s="63">
        <f t="shared" si="1"/>
        <v>0.08982432345152748</v>
      </c>
      <c r="G13" s="43">
        <v>12603</v>
      </c>
      <c r="H13" s="63">
        <f t="shared" si="2"/>
        <v>0.13661196262492684</v>
      </c>
      <c r="I13" s="43">
        <f t="shared" si="3"/>
        <v>228219</v>
      </c>
      <c r="J13" s="63">
        <f t="shared" si="4"/>
        <v>0.09903185114695112</v>
      </c>
    </row>
    <row r="14" spans="2:10" ht="13.5" customHeight="1">
      <c r="B14" s="31" t="s">
        <v>44</v>
      </c>
      <c r="C14" s="45">
        <v>126052</v>
      </c>
      <c r="D14" s="63">
        <f t="shared" si="0"/>
        <v>0.05862024866124266</v>
      </c>
      <c r="E14" s="43">
        <v>3149</v>
      </c>
      <c r="F14" s="63">
        <f t="shared" si="1"/>
        <v>0.050846089259187495</v>
      </c>
      <c r="G14" s="43">
        <v>8437</v>
      </c>
      <c r="H14" s="63">
        <f t="shared" si="2"/>
        <v>0.09145402909358943</v>
      </c>
      <c r="I14" s="43">
        <f t="shared" si="3"/>
        <v>137638</v>
      </c>
      <c r="J14" s="63">
        <f t="shared" si="4"/>
        <v>0.059725728042643506</v>
      </c>
    </row>
    <row r="15" spans="2:10" ht="13.5" customHeight="1">
      <c r="B15" s="31" t="s">
        <v>45</v>
      </c>
      <c r="C15" s="45">
        <v>134967</v>
      </c>
      <c r="D15" s="63">
        <f t="shared" si="0"/>
        <v>0.06276615286597545</v>
      </c>
      <c r="E15" s="43">
        <v>3236</v>
      </c>
      <c r="F15" s="63">
        <f t="shared" si="1"/>
        <v>0.052250855777304143</v>
      </c>
      <c r="G15" s="43">
        <v>9694</v>
      </c>
      <c r="H15" s="63">
        <f t="shared" si="2"/>
        <v>0.10507945454939623</v>
      </c>
      <c r="I15" s="43">
        <f t="shared" si="3"/>
        <v>147897</v>
      </c>
      <c r="J15" s="63">
        <f t="shared" si="4"/>
        <v>0.06417745099698373</v>
      </c>
    </row>
    <row r="16" spans="2:10" ht="13.5" customHeight="1">
      <c r="B16" s="31" t="s">
        <v>46</v>
      </c>
      <c r="C16" s="45">
        <v>121543</v>
      </c>
      <c r="D16" s="63">
        <f t="shared" si="0"/>
        <v>0.05652334657945464</v>
      </c>
      <c r="E16" s="43">
        <v>2453</v>
      </c>
      <c r="F16" s="63">
        <f t="shared" si="1"/>
        <v>0.03960795711425434</v>
      </c>
      <c r="G16" s="43">
        <v>7832</v>
      </c>
      <c r="H16" s="63">
        <f t="shared" si="2"/>
        <v>0.08489604786784313</v>
      </c>
      <c r="I16" s="43">
        <f t="shared" si="3"/>
        <v>131828</v>
      </c>
      <c r="J16" s="63">
        <f t="shared" si="4"/>
        <v>0.0572045748732589</v>
      </c>
    </row>
    <row r="17" spans="2:10" ht="13.5" customHeight="1" thickBot="1">
      <c r="B17" s="31" t="s">
        <v>47</v>
      </c>
      <c r="C17" s="45">
        <v>143954</v>
      </c>
      <c r="D17" s="63">
        <f t="shared" si="0"/>
        <v>0.0669455405370841</v>
      </c>
      <c r="E17" s="43">
        <v>1412</v>
      </c>
      <c r="F17" s="63">
        <f t="shared" si="1"/>
        <v>0.022799199121617257</v>
      </c>
      <c r="G17" s="43">
        <v>5120</v>
      </c>
      <c r="H17" s="63">
        <f t="shared" si="2"/>
        <v>0.0554989485550762</v>
      </c>
      <c r="I17" s="43">
        <f>C17+E17+G17</f>
        <v>150486</v>
      </c>
      <c r="J17" s="63">
        <f t="shared" si="4"/>
        <v>0.06530090462100038</v>
      </c>
    </row>
    <row r="18" spans="2:10" ht="16.5" customHeight="1" thickBot="1">
      <c r="B18" s="81" t="s">
        <v>27</v>
      </c>
      <c r="C18" s="70">
        <f aca="true" t="shared" si="5" ref="C18:H18">SUM(C7:C17)</f>
        <v>2150315</v>
      </c>
      <c r="D18" s="69">
        <f t="shared" si="5"/>
        <v>1</v>
      </c>
      <c r="E18" s="68">
        <f t="shared" si="5"/>
        <v>61932</v>
      </c>
      <c r="F18" s="69">
        <f t="shared" si="5"/>
        <v>1</v>
      </c>
      <c r="G18" s="68">
        <f t="shared" si="5"/>
        <v>92254</v>
      </c>
      <c r="H18" s="69">
        <f t="shared" si="5"/>
        <v>1</v>
      </c>
      <c r="I18" s="68">
        <f>SUM(I7:I17)</f>
        <v>2304501</v>
      </c>
      <c r="J18" s="69">
        <f>SUM(J7:J17)</f>
        <v>0.9999999999999999</v>
      </c>
    </row>
    <row r="19" spans="2:10" s="29" customFormat="1" ht="14.25" customHeight="1" thickBot="1">
      <c r="B19" s="65" t="s">
        <v>28</v>
      </c>
      <c r="C19" s="126">
        <v>719</v>
      </c>
      <c r="D19" s="127"/>
      <c r="E19" s="126">
        <v>673</v>
      </c>
      <c r="F19" s="127"/>
      <c r="G19" s="126">
        <v>1047</v>
      </c>
      <c r="H19" s="127"/>
      <c r="I19" s="126">
        <v>724</v>
      </c>
      <c r="J19" s="127"/>
    </row>
    <row r="20" spans="2:10" s="29" customFormat="1" ht="14.25" customHeight="1" thickBot="1">
      <c r="B20" s="66" t="s">
        <v>29</v>
      </c>
      <c r="C20" s="126">
        <v>1389</v>
      </c>
      <c r="D20" s="127"/>
      <c r="E20" s="126">
        <v>1281</v>
      </c>
      <c r="F20" s="127"/>
      <c r="G20" s="126">
        <v>1639</v>
      </c>
      <c r="H20" s="127"/>
      <c r="I20" s="126">
        <v>1398</v>
      </c>
      <c r="J20" s="127"/>
    </row>
    <row r="21" spans="2:10" s="29" customFormat="1" ht="14.25" customHeight="1" thickBot="1">
      <c r="B21" s="66" t="s">
        <v>48</v>
      </c>
      <c r="C21" s="126">
        <v>1740</v>
      </c>
      <c r="D21" s="127"/>
      <c r="E21" s="126">
        <v>1643</v>
      </c>
      <c r="F21" s="127"/>
      <c r="G21" s="126">
        <v>1960</v>
      </c>
      <c r="H21" s="127"/>
      <c r="I21" s="126">
        <v>1746</v>
      </c>
      <c r="J21" s="127"/>
    </row>
    <row r="22" spans="2:10" s="29" customFormat="1" ht="14.25" thickBot="1">
      <c r="B22" s="66" t="s">
        <v>30</v>
      </c>
      <c r="C22" s="126">
        <v>2233</v>
      </c>
      <c r="D22" s="127"/>
      <c r="E22" s="126">
        <v>2011</v>
      </c>
      <c r="F22" s="127"/>
      <c r="G22" s="126">
        <v>2483</v>
      </c>
      <c r="H22" s="127"/>
      <c r="I22" s="126">
        <v>2238</v>
      </c>
      <c r="J22" s="127"/>
    </row>
    <row r="23" spans="2:10" s="29" customFormat="1" ht="14.25" thickBot="1">
      <c r="B23" s="66" t="s">
        <v>31</v>
      </c>
      <c r="C23" s="126">
        <v>4561</v>
      </c>
      <c r="D23" s="127"/>
      <c r="E23" s="126">
        <v>3200</v>
      </c>
      <c r="F23" s="127"/>
      <c r="G23" s="126">
        <v>4124</v>
      </c>
      <c r="H23" s="127"/>
      <c r="I23" s="126">
        <v>4500</v>
      </c>
      <c r="J23" s="127"/>
    </row>
    <row r="24" spans="2:10" ht="14.25" thickBot="1">
      <c r="B24" s="66" t="s">
        <v>92</v>
      </c>
      <c r="C24" s="126">
        <v>2045</v>
      </c>
      <c r="D24" s="127"/>
      <c r="E24" s="126">
        <v>1743</v>
      </c>
      <c r="F24" s="127"/>
      <c r="G24" s="126">
        <v>2221</v>
      </c>
      <c r="H24" s="127"/>
      <c r="I24" s="126">
        <v>2044</v>
      </c>
      <c r="J24" s="127"/>
    </row>
    <row r="25" ht="10.5" customHeight="1"/>
    <row r="26" ht="10.5" customHeight="1"/>
    <row r="27" ht="10.5" customHeight="1"/>
  </sheetData>
  <sheetProtection/>
  <mergeCells count="29">
    <mergeCell ref="I24:J24"/>
    <mergeCell ref="B4:B6"/>
    <mergeCell ref="C4:D5"/>
    <mergeCell ref="E4:F5"/>
    <mergeCell ref="G19:H19"/>
    <mergeCell ref="C20:D20"/>
    <mergeCell ref="E20:F20"/>
    <mergeCell ref="G20:H20"/>
    <mergeCell ref="C19:D19"/>
    <mergeCell ref="E19:F19"/>
    <mergeCell ref="C24:D24"/>
    <mergeCell ref="E24:F24"/>
    <mergeCell ref="G24:H24"/>
    <mergeCell ref="C21:D21"/>
    <mergeCell ref="E21:F21"/>
    <mergeCell ref="G21:H21"/>
    <mergeCell ref="C23:D23"/>
    <mergeCell ref="E23:F23"/>
    <mergeCell ref="C22:D22"/>
    <mergeCell ref="E22:F22"/>
    <mergeCell ref="G23:H23"/>
    <mergeCell ref="G22:H22"/>
    <mergeCell ref="G4:H5"/>
    <mergeCell ref="I4:J5"/>
    <mergeCell ref="I19:J19"/>
    <mergeCell ref="I20:J20"/>
    <mergeCell ref="I21:J21"/>
    <mergeCell ref="I22:J22"/>
    <mergeCell ref="I23:J2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G13" sqref="G13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10" width="12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94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25478</v>
      </c>
      <c r="D7" s="63">
        <f aca="true" t="shared" si="0" ref="D7:D18">C7/$C$19</f>
        <v>0.01184849661561213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f>C7+E7+G7</f>
        <v>25478</v>
      </c>
      <c r="J7" s="64">
        <f>I7/$I$19</f>
        <v>0.011055755671184348</v>
      </c>
    </row>
    <row r="8" spans="2:10" ht="13.5" customHeight="1">
      <c r="B8" s="41" t="s">
        <v>51</v>
      </c>
      <c r="C8" s="43">
        <v>100959</v>
      </c>
      <c r="D8" s="63">
        <f t="shared" si="0"/>
        <v>0.04695079558111254</v>
      </c>
      <c r="E8" s="43">
        <v>0</v>
      </c>
      <c r="F8" s="63">
        <f t="shared" si="1"/>
        <v>0</v>
      </c>
      <c r="G8" s="43">
        <v>0</v>
      </c>
      <c r="H8" s="63">
        <f t="shared" si="2"/>
        <v>0</v>
      </c>
      <c r="I8" s="43">
        <f aca="true" t="shared" si="3" ref="I8:I17">C8+E8+G8</f>
        <v>100959</v>
      </c>
      <c r="J8" s="63">
        <f aca="true" t="shared" si="4" ref="J8:J18">I8/$I$19</f>
        <v>0.043809484135611136</v>
      </c>
    </row>
    <row r="9" spans="2:10" ht="13.5" customHeight="1">
      <c r="B9" s="41" t="s">
        <v>52</v>
      </c>
      <c r="C9" s="43">
        <v>254905</v>
      </c>
      <c r="D9" s="63">
        <f t="shared" si="0"/>
        <v>0.11854309717413496</v>
      </c>
      <c r="E9" s="43">
        <v>12432</v>
      </c>
      <c r="F9" s="63">
        <f t="shared" si="1"/>
        <v>0.20073629141639218</v>
      </c>
      <c r="G9" s="43">
        <v>3853</v>
      </c>
      <c r="H9" s="63">
        <f t="shared" si="2"/>
        <v>0.041765126715372775</v>
      </c>
      <c r="I9" s="43">
        <f t="shared" si="3"/>
        <v>271190</v>
      </c>
      <c r="J9" s="63">
        <f t="shared" si="4"/>
        <v>0.11767840413174045</v>
      </c>
    </row>
    <row r="10" spans="2:10" ht="13.5" customHeight="1">
      <c r="B10" s="41" t="s">
        <v>53</v>
      </c>
      <c r="C10" s="43">
        <v>494336</v>
      </c>
      <c r="D10" s="63">
        <f t="shared" si="0"/>
        <v>0.2298900393663254</v>
      </c>
      <c r="E10" s="43">
        <v>16869</v>
      </c>
      <c r="F10" s="63">
        <f t="shared" si="1"/>
        <v>0.272379383840341</v>
      </c>
      <c r="G10" s="43">
        <v>3964</v>
      </c>
      <c r="H10" s="63">
        <f t="shared" si="2"/>
        <v>0.0429683265766254</v>
      </c>
      <c r="I10" s="43">
        <f t="shared" si="3"/>
        <v>515169</v>
      </c>
      <c r="J10" s="63">
        <f t="shared" si="4"/>
        <v>0.22354904597567976</v>
      </c>
    </row>
    <row r="11" spans="2:10" ht="13.5" customHeight="1">
      <c r="B11" s="41" t="s">
        <v>54</v>
      </c>
      <c r="C11" s="43">
        <v>704793</v>
      </c>
      <c r="D11" s="63">
        <f t="shared" si="0"/>
        <v>0.32776267663109826</v>
      </c>
      <c r="E11" s="43">
        <v>21158</v>
      </c>
      <c r="F11" s="63">
        <f t="shared" si="1"/>
        <v>0.34163275850933283</v>
      </c>
      <c r="G11" s="43">
        <v>11912</v>
      </c>
      <c r="H11" s="63">
        <f t="shared" si="2"/>
        <v>0.12912177249766948</v>
      </c>
      <c r="I11" s="43">
        <f t="shared" si="3"/>
        <v>737863</v>
      </c>
      <c r="J11" s="63">
        <f t="shared" si="4"/>
        <v>0.32018341497790626</v>
      </c>
    </row>
    <row r="12" spans="2:10" ht="13.5" customHeight="1">
      <c r="B12" s="41" t="s">
        <v>55</v>
      </c>
      <c r="C12" s="43">
        <v>230210</v>
      </c>
      <c r="D12" s="63">
        <f t="shared" si="0"/>
        <v>0.10705873325536026</v>
      </c>
      <c r="E12" s="43">
        <v>5416</v>
      </c>
      <c r="F12" s="63">
        <f t="shared" si="1"/>
        <v>0.08745075243815797</v>
      </c>
      <c r="G12" s="43">
        <v>21741</v>
      </c>
      <c r="H12" s="63">
        <f t="shared" si="2"/>
        <v>0.23566457822967027</v>
      </c>
      <c r="I12" s="43">
        <f t="shared" si="3"/>
        <v>257367</v>
      </c>
      <c r="J12" s="63">
        <f t="shared" si="4"/>
        <v>0.1116801424690204</v>
      </c>
    </row>
    <row r="13" spans="2:10" ht="13.5" customHeight="1">
      <c r="B13" s="41" t="s">
        <v>56</v>
      </c>
      <c r="C13" s="43">
        <v>110015</v>
      </c>
      <c r="D13" s="63">
        <f t="shared" si="0"/>
        <v>0.05116227157416472</v>
      </c>
      <c r="E13" s="43">
        <v>2459</v>
      </c>
      <c r="F13" s="63">
        <f t="shared" si="1"/>
        <v>0.03970483756377963</v>
      </c>
      <c r="G13" s="43">
        <v>17878</v>
      </c>
      <c r="H13" s="63">
        <f t="shared" si="2"/>
        <v>0.19379105513040085</v>
      </c>
      <c r="I13" s="43">
        <f t="shared" si="3"/>
        <v>130352</v>
      </c>
      <c r="J13" s="63">
        <f t="shared" si="4"/>
        <v>0.056564089145546045</v>
      </c>
    </row>
    <row r="14" spans="2:10" ht="13.5" customHeight="1">
      <c r="B14" s="41" t="s">
        <v>57</v>
      </c>
      <c r="C14" s="43">
        <v>76873</v>
      </c>
      <c r="D14" s="63">
        <f t="shared" si="0"/>
        <v>0.035749645982100293</v>
      </c>
      <c r="E14" s="43">
        <v>1358</v>
      </c>
      <c r="F14" s="63">
        <f t="shared" si="1"/>
        <v>0.021927275075889686</v>
      </c>
      <c r="G14" s="43">
        <v>10889</v>
      </c>
      <c r="H14" s="63">
        <f t="shared" si="2"/>
        <v>0.1180328224250439</v>
      </c>
      <c r="I14" s="43">
        <f t="shared" si="3"/>
        <v>89120</v>
      </c>
      <c r="J14" s="63">
        <f t="shared" si="4"/>
        <v>0.03867214637789265</v>
      </c>
    </row>
    <row r="15" spans="2:10" ht="13.5" customHeight="1">
      <c r="B15" s="41" t="s">
        <v>58</v>
      </c>
      <c r="C15" s="43">
        <v>53286</v>
      </c>
      <c r="D15" s="63">
        <f t="shared" si="0"/>
        <v>0.02478055540699851</v>
      </c>
      <c r="E15" s="43">
        <v>777</v>
      </c>
      <c r="F15" s="63">
        <f t="shared" si="1"/>
        <v>0.012546018213524511</v>
      </c>
      <c r="G15" s="43">
        <v>6740</v>
      </c>
      <c r="H15" s="63">
        <f t="shared" si="2"/>
        <v>0.07305916274633079</v>
      </c>
      <c r="I15" s="43">
        <f t="shared" si="3"/>
        <v>60803</v>
      </c>
      <c r="J15" s="63">
        <f t="shared" si="4"/>
        <v>0.02638445372772674</v>
      </c>
    </row>
    <row r="16" spans="2:10" ht="13.5" customHeight="1">
      <c r="B16" s="41" t="s">
        <v>59</v>
      </c>
      <c r="C16" s="43">
        <v>25424</v>
      </c>
      <c r="D16" s="63">
        <f t="shared" si="0"/>
        <v>0.01182338401583024</v>
      </c>
      <c r="E16" s="43">
        <v>474</v>
      </c>
      <c r="F16" s="63">
        <f t="shared" si="1"/>
        <v>0.007653555512497578</v>
      </c>
      <c r="G16" s="43">
        <v>4233</v>
      </c>
      <c r="H16" s="63">
        <f t="shared" si="2"/>
        <v>0.04588418930344484</v>
      </c>
      <c r="I16" s="43">
        <f t="shared" si="3"/>
        <v>30131</v>
      </c>
      <c r="J16" s="63">
        <f t="shared" si="4"/>
        <v>0.013074847873791333</v>
      </c>
    </row>
    <row r="17" spans="2:10" ht="13.5" customHeight="1">
      <c r="B17" s="41" t="s">
        <v>60</v>
      </c>
      <c r="C17" s="43">
        <v>27602</v>
      </c>
      <c r="D17" s="63">
        <f t="shared" si="0"/>
        <v>0.0128362588736999</v>
      </c>
      <c r="E17" s="43">
        <v>503</v>
      </c>
      <c r="F17" s="63">
        <f t="shared" si="1"/>
        <v>0.00812181101853646</v>
      </c>
      <c r="G17" s="43">
        <v>4876</v>
      </c>
      <c r="H17" s="63">
        <f t="shared" si="2"/>
        <v>0.052854076787998354</v>
      </c>
      <c r="I17" s="43">
        <f t="shared" si="3"/>
        <v>32981</v>
      </c>
      <c r="J17" s="63">
        <f t="shared" si="4"/>
        <v>0.014311558120391355</v>
      </c>
    </row>
    <row r="18" spans="2:10" ht="13.5" customHeight="1" thickBot="1">
      <c r="B18" s="41" t="s">
        <v>61</v>
      </c>
      <c r="C18" s="43">
        <v>46434</v>
      </c>
      <c r="D18" s="63">
        <f t="shared" si="0"/>
        <v>0.021594045523562828</v>
      </c>
      <c r="E18" s="43">
        <v>486</v>
      </c>
      <c r="F18" s="63">
        <f t="shared" si="1"/>
        <v>0.00784731641154815</v>
      </c>
      <c r="G18" s="43">
        <v>6168</v>
      </c>
      <c r="H18" s="63">
        <f t="shared" si="2"/>
        <v>0.06685888958744336</v>
      </c>
      <c r="I18" s="43">
        <f>C18+E18+G18</f>
        <v>53088</v>
      </c>
      <c r="J18" s="63">
        <f t="shared" si="4"/>
        <v>0.023036657393509484</v>
      </c>
    </row>
    <row r="19" spans="2:10" ht="16.5" customHeight="1" thickBot="1">
      <c r="B19" s="36" t="s">
        <v>27</v>
      </c>
      <c r="C19" s="47">
        <f aca="true" t="shared" si="5" ref="C19:J19">SUM(C7:C18)</f>
        <v>2150315</v>
      </c>
      <c r="D19" s="46">
        <f t="shared" si="5"/>
        <v>1.0000000000000002</v>
      </c>
      <c r="E19" s="47">
        <f t="shared" si="5"/>
        <v>61932</v>
      </c>
      <c r="F19" s="46">
        <f t="shared" si="5"/>
        <v>1</v>
      </c>
      <c r="G19" s="47">
        <f t="shared" si="5"/>
        <v>92254</v>
      </c>
      <c r="H19" s="46">
        <f t="shared" si="5"/>
        <v>0.9999999999999999</v>
      </c>
      <c r="I19" s="47">
        <f t="shared" si="5"/>
        <v>2304501</v>
      </c>
      <c r="J19" s="46">
        <f t="shared" si="5"/>
        <v>0.9999999999999998</v>
      </c>
    </row>
    <row r="20" spans="2:10" s="29" customFormat="1" ht="14.25" customHeight="1" thickBot="1">
      <c r="B20" s="66" t="s">
        <v>28</v>
      </c>
      <c r="C20" s="126">
        <v>466</v>
      </c>
      <c r="D20" s="127"/>
      <c r="E20" s="126">
        <v>618</v>
      </c>
      <c r="F20" s="127"/>
      <c r="G20" s="126">
        <v>815</v>
      </c>
      <c r="H20" s="127"/>
      <c r="I20" s="126">
        <v>480</v>
      </c>
      <c r="J20" s="127"/>
    </row>
    <row r="21" spans="2:10" s="29" customFormat="1" ht="14.25" customHeight="1" thickBot="1">
      <c r="B21" s="66" t="s">
        <v>29</v>
      </c>
      <c r="C21" s="126">
        <v>881</v>
      </c>
      <c r="D21" s="127"/>
      <c r="E21" s="126">
        <v>842</v>
      </c>
      <c r="F21" s="127"/>
      <c r="G21" s="126">
        <v>1291</v>
      </c>
      <c r="H21" s="127"/>
      <c r="I21" s="126">
        <v>892</v>
      </c>
      <c r="J21" s="127"/>
    </row>
    <row r="22" spans="2:10" s="29" customFormat="1" ht="14.25" customHeight="1" thickBot="1">
      <c r="B22" s="66" t="s">
        <v>48</v>
      </c>
      <c r="C22" s="126">
        <v>1051</v>
      </c>
      <c r="D22" s="127"/>
      <c r="E22" s="126">
        <v>1013</v>
      </c>
      <c r="F22" s="127"/>
      <c r="G22" s="126">
        <v>1555</v>
      </c>
      <c r="H22" s="127"/>
      <c r="I22" s="126">
        <v>1060</v>
      </c>
      <c r="J22" s="127"/>
    </row>
    <row r="23" spans="2:10" s="29" customFormat="1" ht="14.25" thickBot="1">
      <c r="B23" s="66" t="s">
        <v>30</v>
      </c>
      <c r="C23" s="126">
        <v>1275</v>
      </c>
      <c r="D23" s="127"/>
      <c r="E23" s="126">
        <v>1165</v>
      </c>
      <c r="F23" s="127"/>
      <c r="G23" s="126">
        <v>1970</v>
      </c>
      <c r="H23" s="127"/>
      <c r="I23" s="126">
        <v>1309</v>
      </c>
      <c r="J23" s="127"/>
    </row>
    <row r="24" spans="2:10" s="29" customFormat="1" ht="14.25" thickBot="1">
      <c r="B24" s="66" t="s">
        <v>31</v>
      </c>
      <c r="C24" s="126">
        <v>2195</v>
      </c>
      <c r="D24" s="127"/>
      <c r="E24" s="126">
        <v>1829</v>
      </c>
      <c r="F24" s="127"/>
      <c r="G24" s="126">
        <v>3273</v>
      </c>
      <c r="H24" s="127"/>
      <c r="I24" s="126">
        <v>2256</v>
      </c>
      <c r="J24" s="127"/>
    </row>
    <row r="25" spans="2:10" ht="14.25" thickBot="1">
      <c r="B25" s="66" t="s">
        <v>62</v>
      </c>
      <c r="C25" s="126">
        <v>1170</v>
      </c>
      <c r="D25" s="127"/>
      <c r="E25" s="126">
        <v>1072</v>
      </c>
      <c r="F25" s="127"/>
      <c r="G25" s="126">
        <v>1760</v>
      </c>
      <c r="H25" s="127"/>
      <c r="I25" s="126">
        <v>1191</v>
      </c>
      <c r="J25" s="127"/>
    </row>
    <row r="26" ht="10.5" customHeight="1"/>
  </sheetData>
  <sheetProtection/>
  <mergeCells count="29">
    <mergeCell ref="G21:H21"/>
    <mergeCell ref="G25:H25"/>
    <mergeCell ref="B4:B6"/>
    <mergeCell ref="G22:H22"/>
    <mergeCell ref="G4:H5"/>
    <mergeCell ref="E4:F5"/>
    <mergeCell ref="C4:D5"/>
    <mergeCell ref="C20:D20"/>
    <mergeCell ref="E20:F20"/>
    <mergeCell ref="G20:H20"/>
    <mergeCell ref="C21:D21"/>
    <mergeCell ref="C22:D22"/>
    <mergeCell ref="E22:F22"/>
    <mergeCell ref="C25:D25"/>
    <mergeCell ref="E25:F25"/>
    <mergeCell ref="C24:D24"/>
    <mergeCell ref="E24:F24"/>
    <mergeCell ref="C23:D23"/>
    <mergeCell ref="E23:F23"/>
    <mergeCell ref="E21:F21"/>
    <mergeCell ref="I25:J25"/>
    <mergeCell ref="G24:H24"/>
    <mergeCell ref="G23:H23"/>
    <mergeCell ref="I4:J5"/>
    <mergeCell ref="I20:J20"/>
    <mergeCell ref="I21:J21"/>
    <mergeCell ref="I22:J22"/>
    <mergeCell ref="I23:J23"/>
    <mergeCell ref="I24:J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B21"/>
  <sheetViews>
    <sheetView showGridLines="0" zoomScalePageLayoutView="0" workbookViewId="0" topLeftCell="A1">
      <selection activeCell="G22" sqref="G22"/>
    </sheetView>
  </sheetViews>
  <sheetFormatPr defaultColWidth="13.33203125" defaultRowHeight="12.75"/>
  <cols>
    <col min="1" max="1" width="4.5" style="59" customWidth="1"/>
    <col min="2" max="16384" width="13.33203125" style="59" customWidth="1"/>
  </cols>
  <sheetData>
    <row r="2" ht="18.75">
      <c r="B2" s="60" t="s">
        <v>83</v>
      </c>
    </row>
    <row r="4" ht="18">
      <c r="B4" s="59" t="s">
        <v>80</v>
      </c>
    </row>
    <row r="5" ht="15.75">
      <c r="B5" s="59" t="s">
        <v>81</v>
      </c>
    </row>
    <row r="6" ht="15.75">
      <c r="B6" s="59" t="s">
        <v>85</v>
      </c>
    </row>
    <row r="7" ht="15.75">
      <c r="B7" s="59" t="s">
        <v>84</v>
      </c>
    </row>
    <row r="8" ht="15.75">
      <c r="B8" s="59" t="s">
        <v>159</v>
      </c>
    </row>
    <row r="9" ht="15.75">
      <c r="B9" s="59" t="s">
        <v>75</v>
      </c>
    </row>
    <row r="10" ht="15.75">
      <c r="B10" s="59" t="s">
        <v>76</v>
      </c>
    </row>
    <row r="11" ht="15.75">
      <c r="B11" s="59" t="s">
        <v>77</v>
      </c>
    </row>
    <row r="12" ht="15.75">
      <c r="B12" s="59" t="s">
        <v>161</v>
      </c>
    </row>
    <row r="13" ht="15.75">
      <c r="B13" s="59" t="s">
        <v>162</v>
      </c>
    </row>
    <row r="14" ht="15.75">
      <c r="B14" s="59" t="s">
        <v>163</v>
      </c>
    </row>
    <row r="15" ht="15.75">
      <c r="B15" s="59" t="s">
        <v>164</v>
      </c>
    </row>
    <row r="16" ht="15.75">
      <c r="B16" s="59" t="s">
        <v>165</v>
      </c>
    </row>
    <row r="17" ht="15.75">
      <c r="B17" s="59" t="s">
        <v>78</v>
      </c>
    </row>
    <row r="18" ht="15.75">
      <c r="B18" s="59" t="s">
        <v>79</v>
      </c>
    </row>
    <row r="20" ht="15.75">
      <c r="B20" s="58" t="s">
        <v>160</v>
      </c>
    </row>
    <row r="21" ht="15.75">
      <c r="B21" s="61" t="s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G22" sqref="G22"/>
    </sheetView>
  </sheetViews>
  <sheetFormatPr defaultColWidth="13.33203125" defaultRowHeight="12.75"/>
  <cols>
    <col min="1" max="1" width="17.16015625" style="71" customWidth="1"/>
    <col min="2" max="2" width="10.66015625" style="71" customWidth="1"/>
    <col min="3" max="3" width="10.16015625" style="71" customWidth="1"/>
    <col min="4" max="4" width="10" style="71" customWidth="1"/>
    <col min="5" max="5" width="9.83203125" style="71" customWidth="1"/>
    <col min="6" max="6" width="13.33203125" style="71" customWidth="1"/>
    <col min="7" max="7" width="9.66015625" style="71" customWidth="1"/>
    <col min="8" max="8" width="13" style="71" customWidth="1"/>
    <col min="9" max="12" width="13.33203125" style="71" customWidth="1"/>
    <col min="13" max="13" width="14.66015625" style="71" bestFit="1" customWidth="1"/>
    <col min="14" max="16384" width="13.33203125" style="71" customWidth="1"/>
  </cols>
  <sheetData>
    <row r="2" ht="15.75">
      <c r="A2" s="25" t="s">
        <v>115</v>
      </c>
    </row>
    <row r="3" spans="1:6" ht="13.5" thickBot="1">
      <c r="A3" s="72"/>
      <c r="B3" s="73"/>
      <c r="C3" s="73"/>
      <c r="D3" s="73"/>
      <c r="E3" s="73"/>
      <c r="F3" s="73"/>
    </row>
    <row r="4" spans="1:6" ht="23.25" thickBot="1">
      <c r="A4" s="103"/>
      <c r="B4" s="104" t="s">
        <v>123</v>
      </c>
      <c r="C4" s="106" t="s">
        <v>90</v>
      </c>
      <c r="D4" s="107" t="s">
        <v>124</v>
      </c>
      <c r="E4" s="105" t="s">
        <v>90</v>
      </c>
      <c r="F4" s="74"/>
    </row>
    <row r="5" spans="1:6" ht="12.75">
      <c r="A5" s="99">
        <v>37135</v>
      </c>
      <c r="B5" s="82">
        <v>1462</v>
      </c>
      <c r="C5" s="87">
        <v>0.03614457831325301</v>
      </c>
      <c r="D5" s="90">
        <v>844</v>
      </c>
      <c r="E5" s="100"/>
      <c r="F5" s="75"/>
    </row>
    <row r="6" spans="1:6" ht="13.5" thickBot="1">
      <c r="A6" s="101">
        <v>37227</v>
      </c>
      <c r="B6" s="83">
        <v>1463</v>
      </c>
      <c r="C6" s="88">
        <v>0.043509272467902996</v>
      </c>
      <c r="D6" s="91">
        <v>855</v>
      </c>
      <c r="E6" s="102"/>
      <c r="F6" s="75"/>
    </row>
    <row r="7" spans="1:6" ht="12.75">
      <c r="A7" s="97">
        <v>37316</v>
      </c>
      <c r="B7" s="84">
        <v>1478</v>
      </c>
      <c r="C7" s="87">
        <v>0.04231311706629055</v>
      </c>
      <c r="D7" s="90">
        <v>878</v>
      </c>
      <c r="E7" s="98"/>
      <c r="F7" s="75"/>
    </row>
    <row r="8" spans="1:6" ht="12.75">
      <c r="A8" s="99">
        <v>37409</v>
      </c>
      <c r="B8" s="84">
        <v>1487</v>
      </c>
      <c r="C8" s="89">
        <v>0.024104683195592287</v>
      </c>
      <c r="D8" s="92">
        <v>907</v>
      </c>
      <c r="E8" s="100"/>
      <c r="F8" s="75"/>
    </row>
    <row r="9" spans="1:6" ht="12.75">
      <c r="A9" s="99">
        <v>37502</v>
      </c>
      <c r="B9" s="84">
        <v>1551</v>
      </c>
      <c r="C9" s="89">
        <v>0.06087551299589603</v>
      </c>
      <c r="D9" s="92">
        <v>925</v>
      </c>
      <c r="E9" s="100">
        <f aca="true" t="shared" si="0" ref="E9:E40">(D9-D5)/D5</f>
        <v>0.09597156398104266</v>
      </c>
      <c r="F9" s="75"/>
    </row>
    <row r="10" spans="1:6" ht="13.5" thickBot="1">
      <c r="A10" s="101">
        <v>37595</v>
      </c>
      <c r="B10" s="83">
        <v>1558</v>
      </c>
      <c r="C10" s="88">
        <v>0.06493506493506493</v>
      </c>
      <c r="D10" s="91">
        <v>927</v>
      </c>
      <c r="E10" s="102">
        <f t="shared" si="0"/>
        <v>0.08421052631578947</v>
      </c>
      <c r="F10" s="75"/>
    </row>
    <row r="11" spans="1:10" ht="13.5" customHeight="1">
      <c r="A11" s="97">
        <v>37681</v>
      </c>
      <c r="B11" s="82">
        <v>1582</v>
      </c>
      <c r="C11" s="87">
        <f aca="true" t="shared" si="1" ref="C11:C61">(B11-B7)/B7</f>
        <v>0.07036535859269283</v>
      </c>
      <c r="D11" s="90">
        <v>943</v>
      </c>
      <c r="E11" s="98">
        <f t="shared" si="0"/>
        <v>0.07403189066059225</v>
      </c>
      <c r="F11" s="75"/>
      <c r="J11" s="76"/>
    </row>
    <row r="12" spans="1:10" ht="12.75">
      <c r="A12" s="99">
        <v>37774</v>
      </c>
      <c r="B12" s="84">
        <v>1616</v>
      </c>
      <c r="C12" s="89">
        <f t="shared" si="1"/>
        <v>0.08675184936112978</v>
      </c>
      <c r="D12" s="92">
        <v>966</v>
      </c>
      <c r="E12" s="100">
        <f t="shared" si="0"/>
        <v>0.06504961411245866</v>
      </c>
      <c r="F12" s="75"/>
      <c r="J12" s="76"/>
    </row>
    <row r="13" spans="1:12" ht="12.75">
      <c r="A13" s="99">
        <v>37867</v>
      </c>
      <c r="B13" s="84">
        <v>1630</v>
      </c>
      <c r="C13" s="89">
        <f t="shared" si="1"/>
        <v>0.050934880722114766</v>
      </c>
      <c r="D13" s="92">
        <v>978</v>
      </c>
      <c r="E13" s="100">
        <f t="shared" si="0"/>
        <v>0.057297297297297295</v>
      </c>
      <c r="F13" s="75"/>
      <c r="J13" s="77"/>
      <c r="K13" s="78"/>
      <c r="L13" s="79"/>
    </row>
    <row r="14" spans="1:12" ht="13.5" thickBot="1">
      <c r="A14" s="101">
        <v>37960</v>
      </c>
      <c r="B14" s="83">
        <v>1625</v>
      </c>
      <c r="C14" s="88">
        <f t="shared" si="1"/>
        <v>0.04300385109114249</v>
      </c>
      <c r="D14" s="91">
        <v>976</v>
      </c>
      <c r="E14" s="102">
        <f t="shared" si="0"/>
        <v>0.05285868392664509</v>
      </c>
      <c r="F14" s="75"/>
      <c r="J14" s="80"/>
      <c r="K14" s="78"/>
      <c r="L14" s="79"/>
    </row>
    <row r="15" spans="1:12" ht="12.75">
      <c r="A15" s="99">
        <v>38053</v>
      </c>
      <c r="B15" s="85">
        <v>1641</v>
      </c>
      <c r="C15" s="89">
        <f t="shared" si="1"/>
        <v>0.03729456384323641</v>
      </c>
      <c r="D15" s="93">
        <v>986</v>
      </c>
      <c r="E15" s="100">
        <f t="shared" si="0"/>
        <v>0.04559915164369035</v>
      </c>
      <c r="F15" s="75"/>
      <c r="J15" s="77"/>
      <c r="K15" s="78"/>
      <c r="L15" s="79"/>
    </row>
    <row r="16" spans="1:12" ht="12.75">
      <c r="A16" s="99">
        <v>38139</v>
      </c>
      <c r="B16" s="85">
        <v>1670</v>
      </c>
      <c r="C16" s="89">
        <f t="shared" si="1"/>
        <v>0.03341584158415842</v>
      </c>
      <c r="D16" s="93">
        <v>1006</v>
      </c>
      <c r="E16" s="100">
        <f t="shared" si="0"/>
        <v>0.041407867494824016</v>
      </c>
      <c r="F16" s="75"/>
      <c r="J16" s="77"/>
      <c r="K16" s="78"/>
      <c r="L16" s="79"/>
    </row>
    <row r="17" spans="1:12" ht="12.75">
      <c r="A17" s="99">
        <v>38231</v>
      </c>
      <c r="B17" s="85">
        <v>1690</v>
      </c>
      <c r="C17" s="89">
        <f t="shared" si="1"/>
        <v>0.03680981595092025</v>
      </c>
      <c r="D17" s="93">
        <v>1003</v>
      </c>
      <c r="E17" s="100">
        <f t="shared" si="0"/>
        <v>0.02556237218813906</v>
      </c>
      <c r="F17" s="75"/>
      <c r="J17" s="77"/>
      <c r="K17" s="78"/>
      <c r="L17" s="79"/>
    </row>
    <row r="18" spans="1:12" ht="13.5" thickBot="1">
      <c r="A18" s="101">
        <v>38322</v>
      </c>
      <c r="B18" s="86">
        <v>1693</v>
      </c>
      <c r="C18" s="88">
        <f t="shared" si="1"/>
        <v>0.041846153846153845</v>
      </c>
      <c r="D18" s="94">
        <v>998</v>
      </c>
      <c r="E18" s="102">
        <f t="shared" si="0"/>
        <v>0.022540983606557378</v>
      </c>
      <c r="F18" s="75"/>
      <c r="J18" s="77"/>
      <c r="K18" s="78"/>
      <c r="L18" s="79"/>
    </row>
    <row r="19" spans="1:12" ht="12.75">
      <c r="A19" s="97">
        <v>38412</v>
      </c>
      <c r="B19" s="95">
        <v>1708</v>
      </c>
      <c r="C19" s="87">
        <f t="shared" si="1"/>
        <v>0.04082876294942109</v>
      </c>
      <c r="D19" s="96">
        <v>1002</v>
      </c>
      <c r="E19" s="98">
        <f t="shared" si="0"/>
        <v>0.016227180527383367</v>
      </c>
      <c r="F19" s="75"/>
      <c r="J19" s="77"/>
      <c r="K19" s="78"/>
      <c r="L19" s="79"/>
    </row>
    <row r="20" spans="1:12" ht="12.75">
      <c r="A20" s="99">
        <v>38504</v>
      </c>
      <c r="B20" s="85">
        <v>1746</v>
      </c>
      <c r="C20" s="89">
        <f t="shared" si="1"/>
        <v>0.045508982035928146</v>
      </c>
      <c r="D20" s="93">
        <v>1018</v>
      </c>
      <c r="E20" s="100">
        <f t="shared" si="0"/>
        <v>0.011928429423459244</v>
      </c>
      <c r="F20" s="75"/>
      <c r="J20" s="77"/>
      <c r="K20" s="78"/>
      <c r="L20" s="79"/>
    </row>
    <row r="21" spans="1:12" ht="12.75">
      <c r="A21" s="99">
        <v>38596</v>
      </c>
      <c r="B21" s="85">
        <v>1727</v>
      </c>
      <c r="C21" s="89">
        <f t="shared" si="1"/>
        <v>0.021893491124260357</v>
      </c>
      <c r="D21" s="93">
        <v>1009</v>
      </c>
      <c r="E21" s="100">
        <f t="shared" si="0"/>
        <v>0.005982053838484547</v>
      </c>
      <c r="F21" s="75"/>
      <c r="J21" s="77"/>
      <c r="K21" s="78"/>
      <c r="L21" s="79"/>
    </row>
    <row r="22" spans="1:12" ht="13.5" thickBot="1">
      <c r="A22" s="99">
        <v>38687</v>
      </c>
      <c r="B22" s="85">
        <v>1726</v>
      </c>
      <c r="C22" s="89">
        <f t="shared" si="1"/>
        <v>0.019492025989367986</v>
      </c>
      <c r="D22" s="93">
        <v>1008</v>
      </c>
      <c r="E22" s="100">
        <f t="shared" si="0"/>
        <v>0.01002004008016032</v>
      </c>
      <c r="F22" s="75"/>
      <c r="J22" s="77"/>
      <c r="K22" s="78"/>
      <c r="L22" s="79"/>
    </row>
    <row r="23" spans="1:12" ht="12.75">
      <c r="A23" s="97">
        <v>38778</v>
      </c>
      <c r="B23" s="95">
        <v>1747</v>
      </c>
      <c r="C23" s="87">
        <f t="shared" si="1"/>
        <v>0.022833723653395786</v>
      </c>
      <c r="D23" s="96">
        <v>1018</v>
      </c>
      <c r="E23" s="98">
        <f t="shared" si="0"/>
        <v>0.015968063872255488</v>
      </c>
      <c r="F23" s="75"/>
      <c r="J23" s="77"/>
      <c r="K23" s="78"/>
      <c r="L23" s="79"/>
    </row>
    <row r="24" spans="1:12" ht="12.75">
      <c r="A24" s="99">
        <v>38869</v>
      </c>
      <c r="B24" s="85">
        <v>1806</v>
      </c>
      <c r="C24" s="89">
        <f t="shared" si="1"/>
        <v>0.03436426116838488</v>
      </c>
      <c r="D24" s="93">
        <v>1045</v>
      </c>
      <c r="E24" s="100">
        <f t="shared" si="0"/>
        <v>0.026522593320235755</v>
      </c>
      <c r="F24" s="75"/>
      <c r="J24" s="77"/>
      <c r="K24" s="78"/>
      <c r="L24" s="79"/>
    </row>
    <row r="25" spans="1:12" ht="12.75">
      <c r="A25" s="99">
        <v>38962</v>
      </c>
      <c r="B25" s="85">
        <v>1814</v>
      </c>
      <c r="C25" s="89">
        <f t="shared" si="1"/>
        <v>0.05037637521713955</v>
      </c>
      <c r="D25" s="93">
        <v>1053</v>
      </c>
      <c r="E25" s="100">
        <f t="shared" si="0"/>
        <v>0.04360753221010902</v>
      </c>
      <c r="F25" s="75"/>
      <c r="J25" s="77"/>
      <c r="K25" s="78"/>
      <c r="L25" s="79"/>
    </row>
    <row r="26" spans="1:12" ht="13.5" thickBot="1">
      <c r="A26" s="101">
        <v>39055</v>
      </c>
      <c r="B26" s="86">
        <v>1805</v>
      </c>
      <c r="C26" s="88">
        <f t="shared" si="1"/>
        <v>0.04577056778679027</v>
      </c>
      <c r="D26" s="94">
        <v>1048</v>
      </c>
      <c r="E26" s="102">
        <f t="shared" si="0"/>
        <v>0.03968253968253968</v>
      </c>
      <c r="F26" s="75"/>
      <c r="J26" s="77"/>
      <c r="K26" s="78"/>
      <c r="L26" s="79"/>
    </row>
    <row r="27" spans="1:12" ht="12.75">
      <c r="A27" s="97">
        <v>39148</v>
      </c>
      <c r="B27" s="95">
        <v>1821</v>
      </c>
      <c r="C27" s="87">
        <f t="shared" si="1"/>
        <v>0.04235832856325129</v>
      </c>
      <c r="D27" s="96">
        <v>1054</v>
      </c>
      <c r="E27" s="98">
        <f t="shared" si="0"/>
        <v>0.03536345776031434</v>
      </c>
      <c r="F27" s="75"/>
      <c r="J27" s="77"/>
      <c r="K27" s="78"/>
      <c r="L27" s="79"/>
    </row>
    <row r="28" spans="1:12" ht="12.75">
      <c r="A28" s="99">
        <v>39241</v>
      </c>
      <c r="B28" s="85">
        <v>1863</v>
      </c>
      <c r="C28" s="89">
        <f t="shared" si="1"/>
        <v>0.03156146179401993</v>
      </c>
      <c r="D28" s="93">
        <v>1075</v>
      </c>
      <c r="E28" s="100">
        <f t="shared" si="0"/>
        <v>0.028708133971291867</v>
      </c>
      <c r="F28" s="75"/>
      <c r="J28" s="77"/>
      <c r="K28" s="78"/>
      <c r="L28" s="79"/>
    </row>
    <row r="29" spans="1:12" ht="12.75">
      <c r="A29" s="99">
        <v>39334</v>
      </c>
      <c r="B29" s="85">
        <v>1851</v>
      </c>
      <c r="C29" s="89">
        <f t="shared" si="1"/>
        <v>0.020396912899669238</v>
      </c>
      <c r="D29" s="93">
        <v>1073</v>
      </c>
      <c r="E29" s="100">
        <f t="shared" si="0"/>
        <v>0.01899335232668566</v>
      </c>
      <c r="F29" s="75"/>
      <c r="J29" s="77"/>
      <c r="K29" s="78"/>
      <c r="L29" s="79"/>
    </row>
    <row r="30" spans="1:12" ht="13.5" thickBot="1">
      <c r="A30" s="101">
        <v>39427</v>
      </c>
      <c r="B30" s="86">
        <v>1834</v>
      </c>
      <c r="C30" s="88">
        <f t="shared" si="1"/>
        <v>0.016066481994459834</v>
      </c>
      <c r="D30" s="94">
        <v>1066</v>
      </c>
      <c r="E30" s="102">
        <f t="shared" si="0"/>
        <v>0.01717557251908397</v>
      </c>
      <c r="F30" s="75"/>
      <c r="J30" s="77"/>
      <c r="K30" s="78"/>
      <c r="L30" s="79"/>
    </row>
    <row r="31" spans="1:12" ht="12.75">
      <c r="A31" s="97">
        <v>39520</v>
      </c>
      <c r="B31" s="95">
        <v>1837</v>
      </c>
      <c r="C31" s="87">
        <f t="shared" si="1"/>
        <v>0.008786381109280615</v>
      </c>
      <c r="D31" s="96">
        <v>1068</v>
      </c>
      <c r="E31" s="98">
        <f t="shared" si="0"/>
        <v>0.013282732447817837</v>
      </c>
      <c r="F31" s="75"/>
      <c r="J31" s="77"/>
      <c r="K31" s="78"/>
      <c r="L31" s="79"/>
    </row>
    <row r="32" spans="1:12" ht="12.75">
      <c r="A32" s="99">
        <v>39613</v>
      </c>
      <c r="B32" s="85">
        <v>1871</v>
      </c>
      <c r="C32" s="89">
        <f t="shared" si="1"/>
        <v>0.0042941492216854536</v>
      </c>
      <c r="D32" s="93">
        <v>1082</v>
      </c>
      <c r="E32" s="100">
        <f t="shared" si="0"/>
        <v>0.0065116279069767444</v>
      </c>
      <c r="F32" s="75"/>
      <c r="J32" s="77"/>
      <c r="K32" s="78"/>
      <c r="L32" s="79"/>
    </row>
    <row r="33" spans="1:12" ht="12.75">
      <c r="A33" s="99">
        <v>39706</v>
      </c>
      <c r="B33" s="85">
        <v>1869</v>
      </c>
      <c r="C33" s="89">
        <f t="shared" si="1"/>
        <v>0.009724473257698542</v>
      </c>
      <c r="D33" s="93">
        <v>1087</v>
      </c>
      <c r="E33" s="100">
        <f t="shared" si="0"/>
        <v>0.0130475302889096</v>
      </c>
      <c r="F33" s="75"/>
      <c r="J33" s="77"/>
      <c r="K33" s="78"/>
      <c r="L33" s="79"/>
    </row>
    <row r="34" spans="1:12" ht="13.5" thickBot="1">
      <c r="A34" s="101">
        <v>39799</v>
      </c>
      <c r="B34" s="86">
        <v>1847</v>
      </c>
      <c r="C34" s="88">
        <f t="shared" si="1"/>
        <v>0.007088331515812432</v>
      </c>
      <c r="D34" s="94">
        <v>1080</v>
      </c>
      <c r="E34" s="102">
        <f t="shared" si="0"/>
        <v>0.013133208255159476</v>
      </c>
      <c r="F34" s="75"/>
      <c r="J34" s="77"/>
      <c r="K34" s="78"/>
      <c r="L34" s="79"/>
    </row>
    <row r="35" spans="1:12" ht="12.75">
      <c r="A35" s="97">
        <v>39892</v>
      </c>
      <c r="B35" s="95">
        <v>1845</v>
      </c>
      <c r="C35" s="87">
        <f t="shared" si="1"/>
        <v>0.004354926510615134</v>
      </c>
      <c r="D35" s="96">
        <v>1082</v>
      </c>
      <c r="E35" s="98">
        <f t="shared" si="0"/>
        <v>0.013108614232209739</v>
      </c>
      <c r="F35" s="75"/>
      <c r="J35" s="77"/>
      <c r="K35" s="78"/>
      <c r="L35" s="79"/>
    </row>
    <row r="36" spans="1:12" ht="12.75">
      <c r="A36" s="99">
        <v>39985</v>
      </c>
      <c r="B36" s="85">
        <v>1888</v>
      </c>
      <c r="C36" s="89">
        <f t="shared" si="1"/>
        <v>0.009086050240513094</v>
      </c>
      <c r="D36" s="93">
        <v>1105</v>
      </c>
      <c r="E36" s="100">
        <f t="shared" si="0"/>
        <v>0.021256931608133085</v>
      </c>
      <c r="F36" s="75"/>
      <c r="J36" s="77"/>
      <c r="K36" s="78"/>
      <c r="L36" s="79"/>
    </row>
    <row r="37" spans="1:12" ht="12.75">
      <c r="A37" s="99">
        <v>40078</v>
      </c>
      <c r="B37" s="85">
        <v>1880</v>
      </c>
      <c r="C37" s="89">
        <f t="shared" si="1"/>
        <v>0.005885500267522739</v>
      </c>
      <c r="D37" s="93">
        <v>1106</v>
      </c>
      <c r="E37" s="100">
        <f t="shared" si="0"/>
        <v>0.017479300827966882</v>
      </c>
      <c r="F37" s="75"/>
      <c r="J37" s="77"/>
      <c r="K37" s="78"/>
      <c r="L37" s="79"/>
    </row>
    <row r="38" spans="1:12" ht="13.5" thickBot="1">
      <c r="A38" s="101">
        <v>40171</v>
      </c>
      <c r="B38" s="86">
        <v>1874</v>
      </c>
      <c r="C38" s="88">
        <f t="shared" si="1"/>
        <v>0.014618299945858148</v>
      </c>
      <c r="D38" s="94">
        <v>1105</v>
      </c>
      <c r="E38" s="102">
        <f t="shared" si="0"/>
        <v>0.023148148148148147</v>
      </c>
      <c r="F38" s="75"/>
      <c r="J38" s="77"/>
      <c r="K38" s="78"/>
      <c r="L38" s="79"/>
    </row>
    <row r="39" spans="1:12" ht="12.75">
      <c r="A39" s="97">
        <v>40257</v>
      </c>
      <c r="B39" s="95">
        <v>1886</v>
      </c>
      <c r="C39" s="87">
        <f t="shared" si="1"/>
        <v>0.022222222222222223</v>
      </c>
      <c r="D39" s="96">
        <v>1115</v>
      </c>
      <c r="E39" s="98">
        <f t="shared" si="0"/>
        <v>0.030499075785582256</v>
      </c>
      <c r="F39" s="75"/>
      <c r="J39" s="77"/>
      <c r="K39" s="78"/>
      <c r="L39" s="79"/>
    </row>
    <row r="40" spans="1:12" ht="12.75">
      <c r="A40" s="99">
        <v>40350</v>
      </c>
      <c r="B40" s="85">
        <v>1926</v>
      </c>
      <c r="C40" s="89">
        <f t="shared" si="1"/>
        <v>0.020127118644067795</v>
      </c>
      <c r="D40" s="93">
        <v>1133</v>
      </c>
      <c r="E40" s="100">
        <f t="shared" si="0"/>
        <v>0.025339366515837104</v>
      </c>
      <c r="F40" s="75"/>
      <c r="J40" s="77"/>
      <c r="K40" s="78"/>
      <c r="L40" s="79"/>
    </row>
    <row r="41" spans="1:12" ht="12.75">
      <c r="A41" s="99">
        <v>40443</v>
      </c>
      <c r="B41" s="85">
        <v>1914</v>
      </c>
      <c r="C41" s="89">
        <f t="shared" si="1"/>
        <v>0.018085106382978722</v>
      </c>
      <c r="D41" s="93">
        <v>1128</v>
      </c>
      <c r="E41" s="100">
        <f aca="true" t="shared" si="2" ref="E41:E61">(D41-D37)/D37</f>
        <v>0.019891500904159132</v>
      </c>
      <c r="F41" s="75"/>
      <c r="J41" s="77"/>
      <c r="K41" s="78"/>
      <c r="L41" s="79"/>
    </row>
    <row r="42" spans="1:12" ht="13.5" thickBot="1">
      <c r="A42" s="99">
        <v>40536</v>
      </c>
      <c r="B42" s="85">
        <v>1901</v>
      </c>
      <c r="C42" s="89">
        <f t="shared" si="1"/>
        <v>0.0144076840981857</v>
      </c>
      <c r="D42" s="93">
        <v>1119</v>
      </c>
      <c r="E42" s="100">
        <f t="shared" si="2"/>
        <v>0.012669683257918552</v>
      </c>
      <c r="F42" s="75"/>
      <c r="J42" s="77"/>
      <c r="K42" s="78"/>
      <c r="L42" s="79"/>
    </row>
    <row r="43" spans="1:12" ht="12.75">
      <c r="A43" s="97">
        <v>40629</v>
      </c>
      <c r="B43" s="95">
        <v>1907</v>
      </c>
      <c r="C43" s="87">
        <f t="shared" si="1"/>
        <v>0.011134676564156946</v>
      </c>
      <c r="D43" s="96">
        <v>1122</v>
      </c>
      <c r="E43" s="98">
        <f t="shared" si="2"/>
        <v>0.006278026905829596</v>
      </c>
      <c r="F43" s="75"/>
      <c r="J43" s="77"/>
      <c r="K43" s="78"/>
      <c r="L43" s="79"/>
    </row>
    <row r="44" spans="1:12" ht="12.75">
      <c r="A44" s="99">
        <v>40722</v>
      </c>
      <c r="B44" s="85">
        <v>1941</v>
      </c>
      <c r="C44" s="89">
        <f t="shared" si="1"/>
        <v>0.00778816199376947</v>
      </c>
      <c r="D44" s="93">
        <v>1136</v>
      </c>
      <c r="E44" s="100">
        <f t="shared" si="2"/>
        <v>0.00264783759929391</v>
      </c>
      <c r="F44" s="75"/>
      <c r="J44" s="77"/>
      <c r="K44" s="78"/>
      <c r="L44" s="79"/>
    </row>
    <row r="45" spans="1:12" ht="12.75">
      <c r="A45" s="99">
        <v>40815</v>
      </c>
      <c r="B45" s="85">
        <v>1934</v>
      </c>
      <c r="C45" s="89">
        <f t="shared" si="1"/>
        <v>0.01044932079414838</v>
      </c>
      <c r="D45" s="93">
        <v>1128</v>
      </c>
      <c r="E45" s="100">
        <f t="shared" si="2"/>
        <v>0</v>
      </c>
      <c r="F45" s="75"/>
      <c r="J45" s="77"/>
      <c r="K45" s="78"/>
      <c r="L45" s="79"/>
    </row>
    <row r="46" spans="1:12" ht="13.5" thickBot="1">
      <c r="A46" s="101">
        <v>40908</v>
      </c>
      <c r="B46" s="86">
        <v>1929</v>
      </c>
      <c r="C46" s="88">
        <f t="shared" si="1"/>
        <v>0.014729089952656496</v>
      </c>
      <c r="D46" s="94">
        <v>1128</v>
      </c>
      <c r="E46" s="102">
        <f t="shared" si="2"/>
        <v>0.00804289544235925</v>
      </c>
      <c r="F46" s="75"/>
      <c r="J46" s="77"/>
      <c r="K46" s="78"/>
      <c r="L46" s="79"/>
    </row>
    <row r="47" spans="1:12" ht="12.75">
      <c r="A47" s="97">
        <v>40970</v>
      </c>
      <c r="B47" s="95">
        <v>1938</v>
      </c>
      <c r="C47" s="87">
        <f t="shared" si="1"/>
        <v>0.016255899318300997</v>
      </c>
      <c r="D47" s="96">
        <v>1140</v>
      </c>
      <c r="E47" s="98">
        <f t="shared" si="2"/>
        <v>0.016042780748663103</v>
      </c>
      <c r="F47" s="75"/>
      <c r="J47" s="77"/>
      <c r="K47" s="78"/>
      <c r="L47" s="79"/>
    </row>
    <row r="48" spans="1:12" ht="12.75">
      <c r="A48" s="99">
        <v>41063</v>
      </c>
      <c r="B48" s="85">
        <v>1982</v>
      </c>
      <c r="C48" s="89">
        <f t="shared" si="1"/>
        <v>0.0211231324059763</v>
      </c>
      <c r="D48" s="93">
        <v>1159</v>
      </c>
      <c r="E48" s="100">
        <f t="shared" si="2"/>
        <v>0.020246478873239437</v>
      </c>
      <c r="F48" s="75"/>
      <c r="J48" s="77"/>
      <c r="K48" s="78"/>
      <c r="L48" s="79"/>
    </row>
    <row r="49" spans="1:12" ht="12.75">
      <c r="A49" s="99">
        <v>41156</v>
      </c>
      <c r="B49" s="85">
        <v>1973</v>
      </c>
      <c r="C49" s="89">
        <f t="shared" si="1"/>
        <v>0.02016546018614271</v>
      </c>
      <c r="D49" s="93">
        <v>1160</v>
      </c>
      <c r="E49" s="100">
        <f t="shared" si="2"/>
        <v>0.028368794326241134</v>
      </c>
      <c r="F49" s="75"/>
      <c r="J49" s="77"/>
      <c r="K49" s="78"/>
      <c r="L49" s="79"/>
    </row>
    <row r="50" spans="1:12" ht="13.5" thickBot="1">
      <c r="A50" s="101">
        <v>41249</v>
      </c>
      <c r="B50" s="86">
        <v>1965</v>
      </c>
      <c r="C50" s="88">
        <f t="shared" si="1"/>
        <v>0.01866251944012442</v>
      </c>
      <c r="D50" s="94">
        <v>1155</v>
      </c>
      <c r="E50" s="102">
        <f t="shared" si="2"/>
        <v>0.023936170212765957</v>
      </c>
      <c r="F50" s="75"/>
      <c r="J50" s="77"/>
      <c r="K50" s="78"/>
      <c r="L50" s="79"/>
    </row>
    <row r="51" spans="1:12" ht="12.75">
      <c r="A51" s="97">
        <v>41342</v>
      </c>
      <c r="B51" s="95">
        <v>1979</v>
      </c>
      <c r="C51" s="87">
        <f t="shared" si="1"/>
        <v>0.021155830753353973</v>
      </c>
      <c r="D51" s="96">
        <v>1162</v>
      </c>
      <c r="E51" s="98">
        <f t="shared" si="2"/>
        <v>0.01929824561403509</v>
      </c>
      <c r="F51" s="75"/>
      <c r="J51" s="77"/>
      <c r="K51" s="78"/>
      <c r="L51" s="79"/>
    </row>
    <row r="52" spans="1:12" ht="12.75">
      <c r="A52" s="99">
        <v>41435</v>
      </c>
      <c r="B52" s="85">
        <v>2011</v>
      </c>
      <c r="C52" s="89">
        <f t="shared" si="1"/>
        <v>0.014631685166498487</v>
      </c>
      <c r="D52" s="93">
        <v>1178</v>
      </c>
      <c r="E52" s="100">
        <f t="shared" si="2"/>
        <v>0.01639344262295082</v>
      </c>
      <c r="F52" s="75"/>
      <c r="J52" s="77"/>
      <c r="K52" s="78"/>
      <c r="L52" s="79"/>
    </row>
    <row r="53" spans="1:12" ht="12.75">
      <c r="A53" s="99">
        <v>41528</v>
      </c>
      <c r="B53" s="85">
        <v>1986</v>
      </c>
      <c r="C53" s="89">
        <f t="shared" si="1"/>
        <v>0.006588950836289914</v>
      </c>
      <c r="D53" s="93">
        <v>1166</v>
      </c>
      <c r="E53" s="100">
        <f t="shared" si="2"/>
        <v>0.005172413793103448</v>
      </c>
      <c r="F53" s="75"/>
      <c r="J53" s="77"/>
      <c r="K53" s="78"/>
      <c r="L53" s="79"/>
    </row>
    <row r="54" spans="1:6" ht="13.5" thickBot="1">
      <c r="A54" s="101">
        <v>41621</v>
      </c>
      <c r="B54" s="86">
        <v>1991</v>
      </c>
      <c r="C54" s="88">
        <f t="shared" si="1"/>
        <v>0.013231552162849873</v>
      </c>
      <c r="D54" s="94">
        <v>1169</v>
      </c>
      <c r="E54" s="102">
        <f t="shared" si="2"/>
        <v>0.012121212121212121</v>
      </c>
      <c r="F54" s="75"/>
    </row>
    <row r="55" spans="1:6" ht="12.75">
      <c r="A55" s="97">
        <v>41714</v>
      </c>
      <c r="B55" s="95">
        <v>2007</v>
      </c>
      <c r="C55" s="87">
        <f t="shared" si="1"/>
        <v>0.01414855987872663</v>
      </c>
      <c r="D55" s="96">
        <v>1177</v>
      </c>
      <c r="E55" s="98">
        <f t="shared" si="2"/>
        <v>0.012908777969018933</v>
      </c>
      <c r="F55" s="75"/>
    </row>
    <row r="56" spans="1:6" ht="12.75">
      <c r="A56" s="99">
        <v>41807</v>
      </c>
      <c r="B56" s="85">
        <v>2044</v>
      </c>
      <c r="C56" s="89">
        <f t="shared" si="1"/>
        <v>0.016409746394828444</v>
      </c>
      <c r="D56" s="93">
        <v>1191</v>
      </c>
      <c r="E56" s="100">
        <f t="shared" si="2"/>
        <v>0.011035653650254669</v>
      </c>
      <c r="F56" s="75"/>
    </row>
    <row r="57" spans="1:6" ht="12.75">
      <c r="A57" s="99">
        <v>41900</v>
      </c>
      <c r="B57" s="85">
        <v>2011</v>
      </c>
      <c r="C57" s="89">
        <f t="shared" si="1"/>
        <v>0.012588116817724069</v>
      </c>
      <c r="D57" s="93">
        <v>1177</v>
      </c>
      <c r="E57" s="100">
        <f t="shared" si="2"/>
        <v>0.009433962264150943</v>
      </c>
      <c r="F57" s="75"/>
    </row>
    <row r="58" spans="1:6" ht="13.5" thickBot="1">
      <c r="A58" s="101">
        <v>41993</v>
      </c>
      <c r="B58" s="86">
        <v>1984</v>
      </c>
      <c r="C58" s="88">
        <f t="shared" si="1"/>
        <v>-0.0035158211953792064</v>
      </c>
      <c r="D58" s="94">
        <v>1164</v>
      </c>
      <c r="E58" s="102">
        <f t="shared" si="2"/>
        <v>-0.00427715996578272</v>
      </c>
      <c r="F58" s="75"/>
    </row>
    <row r="59" spans="1:6" ht="12.75">
      <c r="A59" s="97">
        <v>42064</v>
      </c>
      <c r="B59" s="95">
        <v>1980</v>
      </c>
      <c r="C59" s="87">
        <f t="shared" si="1"/>
        <v>-0.013452914798206279</v>
      </c>
      <c r="D59" s="96">
        <v>1162</v>
      </c>
      <c r="E59" s="98">
        <f t="shared" si="2"/>
        <v>-0.012744265080713678</v>
      </c>
      <c r="F59" s="75"/>
    </row>
    <row r="60" spans="1:6" ht="12.75">
      <c r="A60" s="99">
        <v>42156</v>
      </c>
      <c r="B60" s="85">
        <v>2006</v>
      </c>
      <c r="C60" s="89">
        <f t="shared" si="1"/>
        <v>-0.018590998043052837</v>
      </c>
      <c r="D60" s="93">
        <v>1172</v>
      </c>
      <c r="E60" s="100">
        <f t="shared" si="2"/>
        <v>-0.01595298068849706</v>
      </c>
      <c r="F60" s="75"/>
    </row>
    <row r="61" spans="1:5" ht="12.75">
      <c r="A61" s="99">
        <v>42248</v>
      </c>
      <c r="B61" s="85">
        <v>1985</v>
      </c>
      <c r="C61" s="89">
        <f t="shared" si="1"/>
        <v>-0.012928891098955743</v>
      </c>
      <c r="D61" s="93">
        <v>1161</v>
      </c>
      <c r="E61" s="100">
        <f t="shared" si="2"/>
        <v>-0.013593882752761258</v>
      </c>
    </row>
    <row r="62" spans="1:5" ht="13.5" thickBot="1">
      <c r="A62" s="101">
        <v>42339</v>
      </c>
      <c r="B62" s="86">
        <v>1974</v>
      </c>
      <c r="C62" s="88">
        <f aca="true" t="shared" si="3" ref="C62:C68">(B62-B58)/B58</f>
        <v>-0.005040322580645161</v>
      </c>
      <c r="D62" s="94">
        <v>1154</v>
      </c>
      <c r="E62" s="102">
        <f aca="true" t="shared" si="4" ref="E62:E68">(D62-D58)/D58</f>
        <v>-0.00859106529209622</v>
      </c>
    </row>
    <row r="63" spans="1:5" ht="12.75">
      <c r="A63" s="97">
        <v>42430</v>
      </c>
      <c r="B63" s="95">
        <v>1985</v>
      </c>
      <c r="C63" s="87">
        <f t="shared" si="3"/>
        <v>0.0025252525252525255</v>
      </c>
      <c r="D63" s="96">
        <v>1159</v>
      </c>
      <c r="E63" s="98">
        <f t="shared" si="4"/>
        <v>-0.0025817555938037868</v>
      </c>
    </row>
    <row r="64" spans="1:5" ht="12.75">
      <c r="A64" s="99">
        <v>42522</v>
      </c>
      <c r="B64" s="85">
        <v>2013</v>
      </c>
      <c r="C64" s="89">
        <f t="shared" si="3"/>
        <v>0.003489531405782652</v>
      </c>
      <c r="D64" s="93">
        <v>1172</v>
      </c>
      <c r="E64" s="100">
        <f t="shared" si="4"/>
        <v>0</v>
      </c>
    </row>
    <row r="65" spans="1:5" ht="12.75">
      <c r="A65" s="99">
        <v>42614</v>
      </c>
      <c r="B65" s="85">
        <v>2005</v>
      </c>
      <c r="C65" s="89">
        <f t="shared" si="3"/>
        <v>0.010075566750629723</v>
      </c>
      <c r="D65" s="93">
        <v>1167</v>
      </c>
      <c r="E65" s="100">
        <f t="shared" si="4"/>
        <v>0.00516795865633075</v>
      </c>
    </row>
    <row r="66" spans="1:5" ht="13.5" thickBot="1">
      <c r="A66" s="101">
        <v>42705</v>
      </c>
      <c r="B66" s="86">
        <v>2004</v>
      </c>
      <c r="C66" s="88">
        <f t="shared" si="3"/>
        <v>0.015197568389057751</v>
      </c>
      <c r="D66" s="94">
        <v>1166</v>
      </c>
      <c r="E66" s="102">
        <f t="shared" si="4"/>
        <v>0.010398613518197574</v>
      </c>
    </row>
    <row r="67" spans="1:5" ht="12.75">
      <c r="A67" s="97">
        <v>42795</v>
      </c>
      <c r="B67" s="95">
        <v>2014</v>
      </c>
      <c r="C67" s="87">
        <f t="shared" si="3"/>
        <v>0.014609571788413099</v>
      </c>
      <c r="D67" s="96">
        <v>1171</v>
      </c>
      <c r="E67" s="98">
        <f t="shared" si="4"/>
        <v>0.010353753235547885</v>
      </c>
    </row>
    <row r="68" spans="1:5" ht="12.75">
      <c r="A68" s="99">
        <v>42887</v>
      </c>
      <c r="B68" s="85">
        <v>2047</v>
      </c>
      <c r="C68" s="89">
        <f t="shared" si="3"/>
        <v>0.01689021361152509</v>
      </c>
      <c r="D68" s="93">
        <v>1185</v>
      </c>
      <c r="E68" s="100">
        <f t="shared" si="4"/>
        <v>0.011092150170648464</v>
      </c>
    </row>
    <row r="69" spans="1:5" ht="12.75">
      <c r="A69" s="99">
        <v>42979</v>
      </c>
      <c r="B69" s="85">
        <v>2044</v>
      </c>
      <c r="C69" s="89">
        <f aca="true" t="shared" si="5" ref="C69:C74">(B69-B65)/B65</f>
        <v>0.01945137157107232</v>
      </c>
      <c r="D69" s="93">
        <v>1185</v>
      </c>
      <c r="E69" s="100">
        <f aca="true" t="shared" si="6" ref="E69:E74">(D69-D65)/D65</f>
        <v>0.015424164524421594</v>
      </c>
    </row>
    <row r="70" spans="1:5" ht="13.5" thickBot="1">
      <c r="A70" s="101">
        <v>43070</v>
      </c>
      <c r="B70" s="86">
        <v>2039</v>
      </c>
      <c r="C70" s="88">
        <f t="shared" si="5"/>
        <v>0.01746506986027944</v>
      </c>
      <c r="D70" s="94">
        <v>1183</v>
      </c>
      <c r="E70" s="102">
        <f t="shared" si="6"/>
        <v>0.014579759862778732</v>
      </c>
    </row>
    <row r="71" spans="1:5" ht="12.75">
      <c r="A71" s="97">
        <v>43160</v>
      </c>
      <c r="B71" s="95">
        <v>2048</v>
      </c>
      <c r="C71" s="87">
        <f t="shared" si="5"/>
        <v>0.016881827209533268</v>
      </c>
      <c r="D71" s="96">
        <v>1187</v>
      </c>
      <c r="E71" s="98">
        <f t="shared" si="6"/>
        <v>0.013663535439795047</v>
      </c>
    </row>
    <row r="72" spans="1:5" ht="12.75">
      <c r="A72" s="99">
        <v>43252</v>
      </c>
      <c r="B72" s="85">
        <v>2079</v>
      </c>
      <c r="C72" s="89">
        <f t="shared" si="5"/>
        <v>0.015632633121641426</v>
      </c>
      <c r="D72" s="93">
        <v>1200</v>
      </c>
      <c r="E72" s="100">
        <f t="shared" si="6"/>
        <v>0.012658227848101266</v>
      </c>
    </row>
    <row r="73" spans="1:5" ht="12.75">
      <c r="A73" s="99">
        <v>43344</v>
      </c>
      <c r="B73" s="85">
        <v>2074</v>
      </c>
      <c r="C73" s="89">
        <f t="shared" si="5"/>
        <v>0.014677103718199608</v>
      </c>
      <c r="D73" s="93">
        <v>1199</v>
      </c>
      <c r="E73" s="100">
        <f t="shared" si="6"/>
        <v>0.01181434599156118</v>
      </c>
    </row>
    <row r="74" spans="1:5" ht="13.5" thickBot="1">
      <c r="A74" s="101">
        <v>43435</v>
      </c>
      <c r="B74" s="86">
        <v>2066</v>
      </c>
      <c r="C74" s="88">
        <f t="shared" si="5"/>
        <v>0.013241785188818049</v>
      </c>
      <c r="D74" s="94">
        <v>1195</v>
      </c>
      <c r="E74" s="102">
        <f t="shared" si="6"/>
        <v>0.01014370245139476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1"/>
  <sheetViews>
    <sheetView showGridLines="0" zoomScalePageLayoutView="0" workbookViewId="0" topLeftCell="A1">
      <selection activeCell="A1" sqref="A1"/>
    </sheetView>
  </sheetViews>
  <sheetFormatPr defaultColWidth="12" defaultRowHeight="12.75"/>
  <cols>
    <col min="2" max="2" width="50.5" style="0" customWidth="1"/>
  </cols>
  <sheetData>
    <row r="2" ht="15.75">
      <c r="B2" s="25" t="s">
        <v>122</v>
      </c>
    </row>
    <row r="3" ht="13.5" thickBot="1"/>
    <row r="4" spans="2:6" ht="12.75">
      <c r="B4" s="139" t="s">
        <v>140</v>
      </c>
      <c r="C4" s="142">
        <v>43070</v>
      </c>
      <c r="D4" s="143"/>
      <c r="E4" s="142">
        <v>43435</v>
      </c>
      <c r="F4" s="143"/>
    </row>
    <row r="5" spans="2:6" ht="13.5" thickBot="1">
      <c r="B5" s="140"/>
      <c r="C5" s="144"/>
      <c r="D5" s="145"/>
      <c r="E5" s="144"/>
      <c r="F5" s="145"/>
    </row>
    <row r="6" spans="2:6" ht="26.25" thickBot="1">
      <c r="B6" s="141"/>
      <c r="C6" s="109" t="s">
        <v>91</v>
      </c>
      <c r="D6" s="109" t="s">
        <v>104</v>
      </c>
      <c r="E6" s="109" t="s">
        <v>91</v>
      </c>
      <c r="F6" s="109" t="s">
        <v>104</v>
      </c>
    </row>
    <row r="7" spans="2:6" ht="12.75">
      <c r="B7" s="113" t="s">
        <v>105</v>
      </c>
      <c r="C7" s="114">
        <v>334873</v>
      </c>
      <c r="D7" s="115">
        <v>1216</v>
      </c>
      <c r="E7" s="114">
        <v>343943</v>
      </c>
      <c r="F7" s="115">
        <v>1229</v>
      </c>
    </row>
    <row r="8" spans="2:6" ht="12.75">
      <c r="B8" s="113" t="s">
        <v>106</v>
      </c>
      <c r="C8" s="114">
        <v>104934</v>
      </c>
      <c r="D8" s="115">
        <v>1151</v>
      </c>
      <c r="E8" s="114">
        <v>108654</v>
      </c>
      <c r="F8" s="115">
        <v>1151</v>
      </c>
    </row>
    <row r="9" spans="2:6" ht="12.75">
      <c r="B9" s="113" t="s">
        <v>107</v>
      </c>
      <c r="C9" s="114">
        <v>136376</v>
      </c>
      <c r="D9" s="115">
        <v>1130</v>
      </c>
      <c r="E9" s="114">
        <v>141861</v>
      </c>
      <c r="F9" s="115">
        <v>1141</v>
      </c>
    </row>
    <row r="10" spans="2:6" ht="12.75">
      <c r="B10" s="113" t="s">
        <v>108</v>
      </c>
      <c r="C10" s="114">
        <v>100905</v>
      </c>
      <c r="D10" s="115">
        <v>1125</v>
      </c>
      <c r="E10" s="114">
        <v>104051</v>
      </c>
      <c r="F10" s="115">
        <v>1132</v>
      </c>
    </row>
    <row r="11" spans="2:6" ht="12.75">
      <c r="B11" s="113" t="s">
        <v>109</v>
      </c>
      <c r="C11" s="114">
        <v>18337</v>
      </c>
      <c r="D11" s="115">
        <v>1115</v>
      </c>
      <c r="E11" s="114">
        <v>18552</v>
      </c>
      <c r="F11" s="115">
        <v>1135</v>
      </c>
    </row>
    <row r="12" spans="2:6" ht="12.75">
      <c r="B12" s="113" t="s">
        <v>129</v>
      </c>
      <c r="C12" s="114">
        <v>214250</v>
      </c>
      <c r="D12" s="115">
        <v>1145</v>
      </c>
      <c r="E12" s="114">
        <v>219056</v>
      </c>
      <c r="F12" s="115">
        <v>1156</v>
      </c>
    </row>
    <row r="13" spans="2:6" ht="12.75">
      <c r="B13" s="113" t="s">
        <v>130</v>
      </c>
      <c r="C13" s="114">
        <v>243768</v>
      </c>
      <c r="D13" s="115">
        <v>1070</v>
      </c>
      <c r="E13" s="114">
        <v>248236</v>
      </c>
      <c r="F13" s="115">
        <v>1073</v>
      </c>
    </row>
    <row r="14" spans="2:6" ht="12.75">
      <c r="B14" s="113" t="s">
        <v>110</v>
      </c>
      <c r="C14" s="114">
        <v>486989</v>
      </c>
      <c r="D14" s="115">
        <v>1432</v>
      </c>
      <c r="E14" s="114">
        <v>494630</v>
      </c>
      <c r="F14" s="115">
        <v>1452</v>
      </c>
    </row>
    <row r="15" spans="2:6" ht="12.75">
      <c r="B15" s="113" t="s">
        <v>111</v>
      </c>
      <c r="C15" s="114">
        <v>133196</v>
      </c>
      <c r="D15" s="115">
        <v>1096</v>
      </c>
      <c r="E15" s="114">
        <v>134665</v>
      </c>
      <c r="F15" s="115">
        <v>1104</v>
      </c>
    </row>
    <row r="16" spans="2:6" ht="12.75">
      <c r="B16" s="113" t="s">
        <v>131</v>
      </c>
      <c r="C16" s="114">
        <v>267745</v>
      </c>
      <c r="D16" s="115">
        <v>1120</v>
      </c>
      <c r="E16" s="114">
        <v>273341</v>
      </c>
      <c r="F16" s="115">
        <v>1137</v>
      </c>
    </row>
    <row r="17" spans="2:6" ht="12.75">
      <c r="B17" s="113" t="s">
        <v>132</v>
      </c>
      <c r="C17" s="114">
        <v>285249</v>
      </c>
      <c r="D17" s="115">
        <v>1112</v>
      </c>
      <c r="E17" s="114">
        <v>294978</v>
      </c>
      <c r="F17" s="115">
        <v>1121</v>
      </c>
    </row>
    <row r="18" spans="2:6" ht="12.75">
      <c r="B18" s="113" t="s">
        <v>112</v>
      </c>
      <c r="C18" s="114">
        <v>156726</v>
      </c>
      <c r="D18" s="115">
        <v>1127</v>
      </c>
      <c r="E18" s="114">
        <v>163823</v>
      </c>
      <c r="F18" s="115">
        <v>1142</v>
      </c>
    </row>
    <row r="19" spans="2:6" ht="12.75">
      <c r="B19" s="113" t="s">
        <v>113</v>
      </c>
      <c r="C19" s="114">
        <v>266873</v>
      </c>
      <c r="D19" s="115">
        <v>1168</v>
      </c>
      <c r="E19" s="114">
        <v>273612</v>
      </c>
      <c r="F19" s="115">
        <v>1183</v>
      </c>
    </row>
    <row r="20" spans="2:6" ht="13.5" thickBot="1">
      <c r="B20" s="113" t="s">
        <v>114</v>
      </c>
      <c r="C20" s="114">
        <v>92344</v>
      </c>
      <c r="D20" s="115">
        <v>990</v>
      </c>
      <c r="E20" s="114">
        <v>93382</v>
      </c>
      <c r="F20" s="115">
        <v>1011</v>
      </c>
    </row>
    <row r="21" spans="2:6" ht="13.5" thickBot="1">
      <c r="B21" s="112" t="s">
        <v>133</v>
      </c>
      <c r="C21" s="110">
        <v>2842565</v>
      </c>
      <c r="D21" s="111">
        <v>1183</v>
      </c>
      <c r="E21" s="110">
        <v>2912784</v>
      </c>
      <c r="F21" s="111">
        <v>1199</v>
      </c>
    </row>
  </sheetData>
  <sheetProtection/>
  <mergeCells count="3">
    <mergeCell ref="B4:B6"/>
    <mergeCell ref="C4:D5"/>
    <mergeCell ref="E4:F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C27" sqref="C27"/>
    </sheetView>
  </sheetViews>
  <sheetFormatPr defaultColWidth="13.33203125" defaultRowHeight="12.75"/>
  <cols>
    <col min="1" max="1" width="4" style="23" customWidth="1"/>
    <col min="2" max="2" width="50" style="23" customWidth="1"/>
    <col min="3" max="3" width="13.33203125" style="23" customWidth="1"/>
    <col min="4" max="4" width="12.66015625" style="23" customWidth="1"/>
    <col min="5" max="5" width="12.16015625" style="23" customWidth="1"/>
    <col min="6" max="6" width="11.83203125" style="23" customWidth="1"/>
    <col min="7" max="7" width="12" style="23" customWidth="1"/>
    <col min="8" max="8" width="12.83203125" style="23" customWidth="1"/>
    <col min="9" max="10" width="13.3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157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68</v>
      </c>
      <c r="C4" s="134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5"/>
      <c r="D5" s="136"/>
      <c r="E5" s="137"/>
      <c r="F5" s="136"/>
      <c r="G5" s="130"/>
      <c r="H5" s="131"/>
      <c r="I5" s="130"/>
      <c r="J5" s="131"/>
    </row>
    <row r="6" spans="2:10" ht="22.5" customHeight="1" thickBot="1">
      <c r="B6" s="130"/>
      <c r="C6" s="34" t="s">
        <v>23</v>
      </c>
      <c r="D6" s="35" t="s">
        <v>24</v>
      </c>
      <c r="E6" s="37" t="s">
        <v>23</v>
      </c>
      <c r="F6" s="35" t="s">
        <v>32</v>
      </c>
      <c r="G6" s="37" t="s">
        <v>23</v>
      </c>
      <c r="H6" s="35" t="s">
        <v>34</v>
      </c>
      <c r="I6" s="37" t="s">
        <v>23</v>
      </c>
      <c r="J6" s="35" t="s">
        <v>34</v>
      </c>
    </row>
    <row r="7" spans="2:11" ht="13.5" customHeight="1">
      <c r="B7" s="62" t="s">
        <v>37</v>
      </c>
      <c r="C7" s="44">
        <v>57690</v>
      </c>
      <c r="D7" s="63">
        <f>C7/$C$18</f>
        <v>0.020942016858886237</v>
      </c>
      <c r="E7" s="42">
        <v>2409</v>
      </c>
      <c r="F7" s="64">
        <f aca="true" t="shared" si="0" ref="F7:F17">E7/$E$18</f>
        <v>0.022753676574764105</v>
      </c>
      <c r="G7" s="42">
        <v>524</v>
      </c>
      <c r="H7" s="64">
        <f aca="true" t="shared" si="1" ref="H7:H17">G7/$G$18</f>
        <v>0.01004562708485104</v>
      </c>
      <c r="I7" s="42">
        <v>60623</v>
      </c>
      <c r="J7" s="64">
        <f>I7/$I$18</f>
        <v>0.020812734483573105</v>
      </c>
      <c r="K7" s="108"/>
    </row>
    <row r="8" spans="2:11" ht="13.5" customHeight="1">
      <c r="B8" s="31" t="s">
        <v>38</v>
      </c>
      <c r="C8" s="45">
        <v>267071</v>
      </c>
      <c r="D8" s="63">
        <f aca="true" t="shared" si="2" ref="D8:D17">C8/$C$18</f>
        <v>0.096949304637192</v>
      </c>
      <c r="E8" s="43">
        <v>12109</v>
      </c>
      <c r="F8" s="63">
        <f t="shared" si="0"/>
        <v>0.11437288071557432</v>
      </c>
      <c r="G8" s="43">
        <v>1718</v>
      </c>
      <c r="H8" s="63">
        <f t="shared" si="1"/>
        <v>0.03293585368659177</v>
      </c>
      <c r="I8" s="43">
        <v>280898</v>
      </c>
      <c r="J8" s="63">
        <f aca="true" t="shared" si="3" ref="J8:J17">I8/$I$18</f>
        <v>0.09643626166581525</v>
      </c>
      <c r="K8" s="108"/>
    </row>
    <row r="9" spans="2:11" ht="13.5" customHeight="1">
      <c r="B9" s="31" t="s">
        <v>39</v>
      </c>
      <c r="C9" s="45">
        <v>223115</v>
      </c>
      <c r="D9" s="63">
        <f t="shared" si="2"/>
        <v>0.08099285996655231</v>
      </c>
      <c r="E9" s="43">
        <v>10726</v>
      </c>
      <c r="F9" s="63">
        <f t="shared" si="0"/>
        <v>0.10131006016642581</v>
      </c>
      <c r="G9" s="43">
        <v>1731</v>
      </c>
      <c r="H9" s="63">
        <f t="shared" si="1"/>
        <v>0.03318507725930754</v>
      </c>
      <c r="I9" s="43">
        <v>235572</v>
      </c>
      <c r="J9" s="63">
        <f t="shared" si="3"/>
        <v>0.08087520392861262</v>
      </c>
      <c r="K9" s="108"/>
    </row>
    <row r="10" spans="2:11" ht="13.5" customHeight="1">
      <c r="B10" s="31" t="s">
        <v>40</v>
      </c>
      <c r="C10" s="45">
        <v>332637</v>
      </c>
      <c r="D10" s="63">
        <f t="shared" si="2"/>
        <v>0.12075038415478144</v>
      </c>
      <c r="E10" s="43">
        <v>15334</v>
      </c>
      <c r="F10" s="63">
        <f t="shared" si="0"/>
        <v>0.14483390477269936</v>
      </c>
      <c r="G10" s="43">
        <v>3112</v>
      </c>
      <c r="H10" s="63">
        <f t="shared" si="1"/>
        <v>0.05966028909934435</v>
      </c>
      <c r="I10" s="43">
        <v>351083</v>
      </c>
      <c r="J10" s="63">
        <f t="shared" si="3"/>
        <v>0.12053176617284357</v>
      </c>
      <c r="K10" s="108"/>
    </row>
    <row r="11" spans="2:11" ht="13.5" customHeight="1">
      <c r="B11" s="31" t="s">
        <v>41</v>
      </c>
      <c r="C11" s="45">
        <v>517691</v>
      </c>
      <c r="D11" s="63">
        <f t="shared" si="2"/>
        <v>0.18792674033097026</v>
      </c>
      <c r="E11" s="43">
        <v>22804</v>
      </c>
      <c r="F11" s="63">
        <f t="shared" si="0"/>
        <v>0.21539013723990064</v>
      </c>
      <c r="G11" s="43">
        <v>8116</v>
      </c>
      <c r="H11" s="63">
        <f t="shared" si="1"/>
        <v>0.1555921935508608</v>
      </c>
      <c r="I11" s="43">
        <v>548611</v>
      </c>
      <c r="J11" s="63">
        <f t="shared" si="3"/>
        <v>0.18834592609682008</v>
      </c>
      <c r="K11" s="108"/>
    </row>
    <row r="12" spans="2:11" ht="13.5" customHeight="1">
      <c r="B12" s="31" t="s">
        <v>42</v>
      </c>
      <c r="C12" s="45">
        <v>394495</v>
      </c>
      <c r="D12" s="63">
        <f t="shared" si="2"/>
        <v>0.14320542452325058</v>
      </c>
      <c r="E12" s="43">
        <v>16205</v>
      </c>
      <c r="F12" s="63">
        <f t="shared" si="0"/>
        <v>0.1530607425878175</v>
      </c>
      <c r="G12" s="43">
        <v>8932</v>
      </c>
      <c r="H12" s="63">
        <f t="shared" si="1"/>
        <v>0.1712357654997891</v>
      </c>
      <c r="I12" s="43">
        <v>419632</v>
      </c>
      <c r="J12" s="63">
        <f t="shared" si="3"/>
        <v>0.14406560870974297</v>
      </c>
      <c r="K12" s="108"/>
    </row>
    <row r="13" spans="2:11" ht="13.5" customHeight="1">
      <c r="B13" s="31" t="s">
        <v>43</v>
      </c>
      <c r="C13" s="45">
        <v>251921</v>
      </c>
      <c r="D13" s="63">
        <f t="shared" si="2"/>
        <v>0.09144971102630403</v>
      </c>
      <c r="E13" s="43">
        <v>8823</v>
      </c>
      <c r="F13" s="63">
        <f t="shared" si="0"/>
        <v>0.08333569465302769</v>
      </c>
      <c r="G13" s="43">
        <v>7292</v>
      </c>
      <c r="H13" s="63">
        <f t="shared" si="1"/>
        <v>0.13979525324949196</v>
      </c>
      <c r="I13" s="43">
        <v>268036</v>
      </c>
      <c r="J13" s="63">
        <f t="shared" si="3"/>
        <v>0.0920205549055474</v>
      </c>
      <c r="K13" s="108"/>
    </row>
    <row r="14" spans="2:11" ht="13.5" customHeight="1">
      <c r="B14" s="31" t="s">
        <v>44</v>
      </c>
      <c r="C14" s="45">
        <v>159576</v>
      </c>
      <c r="D14" s="63">
        <f t="shared" si="2"/>
        <v>0.05792760066343612</v>
      </c>
      <c r="E14" s="43">
        <v>5282</v>
      </c>
      <c r="F14" s="63">
        <f t="shared" si="0"/>
        <v>0.04988996250224326</v>
      </c>
      <c r="G14" s="43">
        <v>5116</v>
      </c>
      <c r="H14" s="63">
        <f t="shared" si="1"/>
        <v>0.09807906138568306</v>
      </c>
      <c r="I14" s="43">
        <v>169974</v>
      </c>
      <c r="J14" s="63">
        <f t="shared" si="3"/>
        <v>0.05835448148575383</v>
      </c>
      <c r="K14" s="108"/>
    </row>
    <row r="15" spans="2:11" ht="13.5" customHeight="1">
      <c r="B15" s="31" t="s">
        <v>45</v>
      </c>
      <c r="C15" s="45">
        <v>183072</v>
      </c>
      <c r="D15" s="63">
        <f t="shared" si="2"/>
        <v>0.06645687138828256</v>
      </c>
      <c r="E15" s="43">
        <v>5536</v>
      </c>
      <c r="F15" s="63">
        <f t="shared" si="0"/>
        <v>0.052289063311703646</v>
      </c>
      <c r="G15" s="43">
        <v>6249</v>
      </c>
      <c r="H15" s="63">
        <f t="shared" si="1"/>
        <v>0.11979985430006518</v>
      </c>
      <c r="I15" s="43">
        <v>194857</v>
      </c>
      <c r="J15" s="63">
        <f t="shared" si="3"/>
        <v>0.06689716779548363</v>
      </c>
      <c r="K15" s="108"/>
    </row>
    <row r="16" spans="2:11" ht="13.5" customHeight="1">
      <c r="B16" s="31" t="s">
        <v>46</v>
      </c>
      <c r="C16" s="45">
        <v>173447</v>
      </c>
      <c r="D16" s="63">
        <f t="shared" si="2"/>
        <v>0.0629629051503422</v>
      </c>
      <c r="E16" s="43">
        <v>4066</v>
      </c>
      <c r="F16" s="63">
        <f t="shared" si="0"/>
        <v>0.038404503508921065</v>
      </c>
      <c r="G16" s="43">
        <v>5314</v>
      </c>
      <c r="H16" s="63">
        <f t="shared" si="1"/>
        <v>0.1018749281085848</v>
      </c>
      <c r="I16" s="43">
        <v>182827</v>
      </c>
      <c r="J16" s="63">
        <f t="shared" si="3"/>
        <v>0.06276709841855764</v>
      </c>
      <c r="K16" s="108"/>
    </row>
    <row r="17" spans="2:11" ht="13.5" customHeight="1" thickBot="1">
      <c r="B17" s="31" t="s">
        <v>47</v>
      </c>
      <c r="C17" s="45">
        <v>194034</v>
      </c>
      <c r="D17" s="63">
        <f t="shared" si="2"/>
        <v>0.07043618130000229</v>
      </c>
      <c r="E17" s="43">
        <v>2579</v>
      </c>
      <c r="F17" s="63">
        <f t="shared" si="0"/>
        <v>0.024359373966922632</v>
      </c>
      <c r="G17" s="43">
        <v>4058</v>
      </c>
      <c r="H17" s="63">
        <f t="shared" si="1"/>
        <v>0.0777960967754304</v>
      </c>
      <c r="I17" s="43">
        <v>200671</v>
      </c>
      <c r="J17" s="63">
        <f t="shared" si="3"/>
        <v>0.06889319633724986</v>
      </c>
      <c r="K17" s="108"/>
    </row>
    <row r="18" spans="2:11" ht="16.5" customHeight="1" thickBot="1">
      <c r="B18" s="81" t="s">
        <v>27</v>
      </c>
      <c r="C18" s="70">
        <f aca="true" t="shared" si="4" ref="C18:J18">SUM(C7:C17)</f>
        <v>2754749</v>
      </c>
      <c r="D18" s="69">
        <f t="shared" si="4"/>
        <v>1</v>
      </c>
      <c r="E18" s="68">
        <f t="shared" si="4"/>
        <v>105873</v>
      </c>
      <c r="F18" s="69">
        <f t="shared" si="4"/>
        <v>1</v>
      </c>
      <c r="G18" s="68">
        <f t="shared" si="4"/>
        <v>52162</v>
      </c>
      <c r="H18" s="69">
        <f t="shared" si="4"/>
        <v>1</v>
      </c>
      <c r="I18" s="68">
        <f t="shared" si="4"/>
        <v>2912784</v>
      </c>
      <c r="J18" s="69">
        <f t="shared" si="4"/>
        <v>0.9999999999999999</v>
      </c>
      <c r="K18" s="108"/>
    </row>
    <row r="19" spans="2:11" s="29" customFormat="1" ht="14.25" customHeight="1" thickBot="1">
      <c r="B19" s="65" t="s">
        <v>28</v>
      </c>
      <c r="C19" s="126">
        <v>743</v>
      </c>
      <c r="D19" s="127"/>
      <c r="E19" s="126">
        <v>694</v>
      </c>
      <c r="F19" s="127"/>
      <c r="G19" s="126">
        <v>1055</v>
      </c>
      <c r="H19" s="127"/>
      <c r="I19" s="126">
        <v>744</v>
      </c>
      <c r="J19" s="127"/>
      <c r="K19" s="23"/>
    </row>
    <row r="20" spans="2:11" s="29" customFormat="1" ht="14.25" customHeight="1" thickBot="1">
      <c r="B20" s="66" t="s">
        <v>29</v>
      </c>
      <c r="C20" s="126">
        <v>1389</v>
      </c>
      <c r="D20" s="127"/>
      <c r="E20" s="126">
        <v>1276</v>
      </c>
      <c r="F20" s="127"/>
      <c r="G20" s="126">
        <v>1691</v>
      </c>
      <c r="H20" s="127"/>
      <c r="I20" s="126">
        <v>1390</v>
      </c>
      <c r="J20" s="127"/>
      <c r="K20" s="23"/>
    </row>
    <row r="21" spans="2:11" s="29" customFormat="1" ht="14.25" customHeight="1" thickBot="1">
      <c r="B21" s="66" t="s">
        <v>48</v>
      </c>
      <c r="C21" s="126">
        <v>1739</v>
      </c>
      <c r="D21" s="127"/>
      <c r="E21" s="126">
        <v>1629</v>
      </c>
      <c r="F21" s="127"/>
      <c r="G21" s="126">
        <v>2058</v>
      </c>
      <c r="H21" s="127"/>
      <c r="I21" s="126">
        <v>1740</v>
      </c>
      <c r="J21" s="127"/>
      <c r="K21" s="23"/>
    </row>
    <row r="22" spans="2:11" s="29" customFormat="1" ht="14.25" thickBot="1">
      <c r="B22" s="66" t="s">
        <v>30</v>
      </c>
      <c r="C22" s="126">
        <v>2277</v>
      </c>
      <c r="D22" s="127"/>
      <c r="E22" s="126">
        <v>1996</v>
      </c>
      <c r="F22" s="127"/>
      <c r="G22" s="126">
        <v>2658</v>
      </c>
      <c r="H22" s="127"/>
      <c r="I22" s="126">
        <v>2274</v>
      </c>
      <c r="J22" s="127"/>
      <c r="K22" s="23"/>
    </row>
    <row r="23" spans="2:11" s="29" customFormat="1" ht="14.25" thickBot="1">
      <c r="B23" s="66" t="s">
        <v>31</v>
      </c>
      <c r="C23" s="126">
        <v>4605</v>
      </c>
      <c r="D23" s="127"/>
      <c r="E23" s="126">
        <v>3220</v>
      </c>
      <c r="F23" s="127"/>
      <c r="G23" s="126">
        <v>4673</v>
      </c>
      <c r="H23" s="127"/>
      <c r="I23" s="126">
        <v>4560</v>
      </c>
      <c r="J23" s="127"/>
      <c r="K23" s="23"/>
    </row>
    <row r="24" spans="2:10" ht="14.25" thickBot="1">
      <c r="B24" s="66" t="s">
        <v>92</v>
      </c>
      <c r="C24" s="126">
        <v>2072</v>
      </c>
      <c r="D24" s="127"/>
      <c r="E24" s="126">
        <v>1751</v>
      </c>
      <c r="F24" s="127"/>
      <c r="G24" s="126">
        <v>2375</v>
      </c>
      <c r="H24" s="127"/>
      <c r="I24" s="126">
        <v>2066</v>
      </c>
      <c r="J24" s="127"/>
    </row>
    <row r="25" ht="10.5" customHeight="1"/>
  </sheetData>
  <sheetProtection/>
  <mergeCells count="29">
    <mergeCell ref="B4:B6"/>
    <mergeCell ref="C4:D5"/>
    <mergeCell ref="E4:F5"/>
    <mergeCell ref="G4:H5"/>
    <mergeCell ref="I4:J5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PageLayoutView="0" workbookViewId="0" topLeftCell="A1">
      <selection activeCell="I40" sqref="I40"/>
    </sheetView>
  </sheetViews>
  <sheetFormatPr defaultColWidth="13.33203125" defaultRowHeight="12.75"/>
  <cols>
    <col min="1" max="1" width="4" style="23" customWidth="1"/>
    <col min="2" max="2" width="53" style="23" customWidth="1"/>
    <col min="3" max="3" width="13.33203125" style="23" customWidth="1"/>
    <col min="4" max="4" width="14.83203125" style="23" customWidth="1"/>
    <col min="5" max="5" width="12.16015625" style="23" customWidth="1"/>
    <col min="6" max="6" width="14.83203125" style="23" customWidth="1"/>
    <col min="7" max="7" width="12" style="23" customWidth="1"/>
    <col min="8" max="8" width="14.83203125" style="23" customWidth="1"/>
    <col min="9" max="9" width="12.83203125" style="23" customWidth="1"/>
    <col min="10" max="10" width="14.83203125" style="23" customWidth="1"/>
    <col min="11" max="16384" width="13.33203125" style="23" customWidth="1"/>
  </cols>
  <sheetData>
    <row r="1" spans="8:10" ht="12.75">
      <c r="H1" s="28"/>
      <c r="I1" s="28"/>
      <c r="J1" s="28"/>
    </row>
    <row r="2" spans="2:10" ht="15.75" customHeight="1">
      <c r="B2" s="25" t="s">
        <v>158</v>
      </c>
      <c r="C2" s="25"/>
      <c r="D2" s="25"/>
      <c r="E2" s="25"/>
      <c r="F2" s="25"/>
      <c r="G2" s="25"/>
      <c r="H2" s="25"/>
      <c r="I2" s="25"/>
      <c r="J2" s="25"/>
    </row>
    <row r="3" ht="13.5" thickBot="1">
      <c r="B3" s="24"/>
    </row>
    <row r="4" spans="2:10" ht="13.5" customHeight="1">
      <c r="B4" s="132" t="s">
        <v>69</v>
      </c>
      <c r="C4" s="128" t="s">
        <v>35</v>
      </c>
      <c r="D4" s="129"/>
      <c r="E4" s="128" t="s">
        <v>36</v>
      </c>
      <c r="F4" s="129"/>
      <c r="G4" s="128" t="s">
        <v>93</v>
      </c>
      <c r="H4" s="129"/>
      <c r="I4" s="128" t="s">
        <v>103</v>
      </c>
      <c r="J4" s="129"/>
    </row>
    <row r="5" spans="2:10" ht="22.5" customHeight="1" thickBot="1">
      <c r="B5" s="133"/>
      <c r="C5" s="130"/>
      <c r="D5" s="131"/>
      <c r="E5" s="130"/>
      <c r="F5" s="131"/>
      <c r="G5" s="130"/>
      <c r="H5" s="131"/>
      <c r="I5" s="130"/>
      <c r="J5" s="131"/>
    </row>
    <row r="6" spans="2:10" ht="22.5" customHeight="1" thickBot="1">
      <c r="B6" s="130"/>
      <c r="C6" s="37" t="s">
        <v>23</v>
      </c>
      <c r="D6" s="35" t="s">
        <v>24</v>
      </c>
      <c r="E6" s="37" t="s">
        <v>23</v>
      </c>
      <c r="F6" s="35" t="s">
        <v>24</v>
      </c>
      <c r="G6" s="37" t="s">
        <v>23</v>
      </c>
      <c r="H6" s="35" t="s">
        <v>24</v>
      </c>
      <c r="I6" s="37" t="s">
        <v>23</v>
      </c>
      <c r="J6" s="35" t="s">
        <v>24</v>
      </c>
    </row>
    <row r="7" spans="2:10" ht="13.5" customHeight="1">
      <c r="B7" s="67" t="s">
        <v>50</v>
      </c>
      <c r="C7" s="42">
        <v>36936</v>
      </c>
      <c r="D7" s="63">
        <f aca="true" t="shared" si="0" ref="D7:D18">C7/$C$19</f>
        <v>0.013408118126188629</v>
      </c>
      <c r="E7" s="42">
        <v>0</v>
      </c>
      <c r="F7" s="63">
        <f aca="true" t="shared" si="1" ref="F7:F18">E7/$E$19</f>
        <v>0</v>
      </c>
      <c r="G7" s="42">
        <v>0</v>
      </c>
      <c r="H7" s="63">
        <f aca="true" t="shared" si="2" ref="H7:H18">G7/$G$19</f>
        <v>0</v>
      </c>
      <c r="I7" s="42">
        <v>36936</v>
      </c>
      <c r="J7" s="64">
        <f>I7/$I$19</f>
        <v>0.012680651912397211</v>
      </c>
    </row>
    <row r="8" spans="2:10" ht="13.5" customHeight="1">
      <c r="B8" s="41" t="s">
        <v>51</v>
      </c>
      <c r="C8" s="43">
        <v>116054</v>
      </c>
      <c r="D8" s="63">
        <f t="shared" si="0"/>
        <v>0.042128702106798116</v>
      </c>
      <c r="E8" s="43">
        <v>53</v>
      </c>
      <c r="F8" s="63">
        <f t="shared" si="1"/>
        <v>0.0005005997752023651</v>
      </c>
      <c r="G8" s="43">
        <v>0</v>
      </c>
      <c r="H8" s="63">
        <f t="shared" si="2"/>
        <v>0</v>
      </c>
      <c r="I8" s="43">
        <v>116107</v>
      </c>
      <c r="J8" s="63">
        <f aca="true" t="shared" si="3" ref="J8:J18">I8/$I$19</f>
        <v>0.03986117748518256</v>
      </c>
    </row>
    <row r="9" spans="2:10" ht="13.5" customHeight="1">
      <c r="B9" s="41" t="s">
        <v>52</v>
      </c>
      <c r="C9" s="43">
        <v>306070</v>
      </c>
      <c r="D9" s="63">
        <f t="shared" si="0"/>
        <v>0.11110631131910748</v>
      </c>
      <c r="E9" s="43">
        <v>20484</v>
      </c>
      <c r="F9" s="63">
        <f t="shared" si="1"/>
        <v>0.19347709047632541</v>
      </c>
      <c r="G9" s="43">
        <v>2436</v>
      </c>
      <c r="H9" s="63">
        <f t="shared" si="2"/>
        <v>0.04670066331812431</v>
      </c>
      <c r="I9" s="43">
        <v>328990</v>
      </c>
      <c r="J9" s="63">
        <f t="shared" si="3"/>
        <v>0.11294692637696445</v>
      </c>
    </row>
    <row r="10" spans="2:10" ht="13.5" customHeight="1">
      <c r="B10" s="41" t="s">
        <v>53</v>
      </c>
      <c r="C10" s="43">
        <v>640434</v>
      </c>
      <c r="D10" s="63">
        <f t="shared" si="0"/>
        <v>0.23248361284458222</v>
      </c>
      <c r="E10" s="43">
        <v>29519</v>
      </c>
      <c r="F10" s="63">
        <f t="shared" si="1"/>
        <v>0.27881518423016255</v>
      </c>
      <c r="G10" s="43">
        <v>2942</v>
      </c>
      <c r="H10" s="63">
        <f t="shared" si="2"/>
        <v>0.05640121160998428</v>
      </c>
      <c r="I10" s="43">
        <v>672895</v>
      </c>
      <c r="J10" s="63">
        <f t="shared" si="3"/>
        <v>0.23101438349015924</v>
      </c>
    </row>
    <row r="11" spans="2:10" ht="13.5" customHeight="1">
      <c r="B11" s="41" t="s">
        <v>54</v>
      </c>
      <c r="C11" s="43">
        <v>906068</v>
      </c>
      <c r="D11" s="63">
        <f t="shared" si="0"/>
        <v>0.3289112728600682</v>
      </c>
      <c r="E11" s="43">
        <v>36740</v>
      </c>
      <c r="F11" s="63">
        <f t="shared" si="1"/>
        <v>0.34701954228179044</v>
      </c>
      <c r="G11" s="43">
        <v>8004</v>
      </c>
      <c r="H11" s="63">
        <f t="shared" si="2"/>
        <v>0.15344503661669415</v>
      </c>
      <c r="I11" s="43">
        <v>950812</v>
      </c>
      <c r="J11" s="63">
        <f t="shared" si="3"/>
        <v>0.3264272256370538</v>
      </c>
    </row>
    <row r="12" spans="2:10" ht="13.5" customHeight="1">
      <c r="B12" s="41" t="s">
        <v>55</v>
      </c>
      <c r="C12" s="43">
        <v>292309</v>
      </c>
      <c r="D12" s="63">
        <f t="shared" si="0"/>
        <v>0.10611093787492072</v>
      </c>
      <c r="E12" s="43">
        <v>8983</v>
      </c>
      <c r="F12" s="63">
        <f t="shared" si="1"/>
        <v>0.08484693925741219</v>
      </c>
      <c r="G12" s="43">
        <v>11668</v>
      </c>
      <c r="H12" s="63">
        <f t="shared" si="2"/>
        <v>0.2236877420344312</v>
      </c>
      <c r="I12" s="43">
        <v>312960</v>
      </c>
      <c r="J12" s="63">
        <f t="shared" si="3"/>
        <v>0.10744360034935649</v>
      </c>
    </row>
    <row r="13" spans="2:10" ht="13.5" customHeight="1">
      <c r="B13" s="41" t="s">
        <v>56</v>
      </c>
      <c r="C13" s="43">
        <v>148514</v>
      </c>
      <c r="D13" s="63">
        <f t="shared" si="0"/>
        <v>0.053911989803789744</v>
      </c>
      <c r="E13" s="43">
        <v>4045</v>
      </c>
      <c r="F13" s="63">
        <f t="shared" si="1"/>
        <v>0.0382061526545956</v>
      </c>
      <c r="G13" s="43">
        <v>8900</v>
      </c>
      <c r="H13" s="63">
        <f t="shared" si="2"/>
        <v>0.17062229209002722</v>
      </c>
      <c r="I13" s="43">
        <v>161459</v>
      </c>
      <c r="J13" s="63">
        <f t="shared" si="3"/>
        <v>0.05543116139061462</v>
      </c>
    </row>
    <row r="14" spans="2:10" ht="13.5" customHeight="1">
      <c r="B14" s="41" t="s">
        <v>57</v>
      </c>
      <c r="C14" s="43">
        <v>102591</v>
      </c>
      <c r="D14" s="63">
        <f t="shared" si="0"/>
        <v>0.0372415054874328</v>
      </c>
      <c r="E14" s="43">
        <v>2164</v>
      </c>
      <c r="F14" s="63">
        <f t="shared" si="1"/>
        <v>0.02043958327430034</v>
      </c>
      <c r="G14" s="43">
        <v>5654</v>
      </c>
      <c r="H14" s="63">
        <f t="shared" si="2"/>
        <v>0.10839308308730493</v>
      </c>
      <c r="I14" s="43">
        <v>110409</v>
      </c>
      <c r="J14" s="63">
        <f t="shared" si="3"/>
        <v>0.03790497338628611</v>
      </c>
    </row>
    <row r="15" spans="2:10" ht="13.5" customHeight="1">
      <c r="B15" s="41" t="s">
        <v>58</v>
      </c>
      <c r="C15" s="43">
        <v>66575</v>
      </c>
      <c r="D15" s="63">
        <f t="shared" si="0"/>
        <v>0.024167356082169373</v>
      </c>
      <c r="E15" s="43">
        <v>1290</v>
      </c>
      <c r="F15" s="63">
        <f t="shared" si="1"/>
        <v>0.012184409622850018</v>
      </c>
      <c r="G15" s="43">
        <v>3487</v>
      </c>
      <c r="H15" s="63">
        <f t="shared" si="2"/>
        <v>0.06684943061999156</v>
      </c>
      <c r="I15" s="43">
        <v>71352</v>
      </c>
      <c r="J15" s="63">
        <f t="shared" si="3"/>
        <v>0.02449615213486479</v>
      </c>
    </row>
    <row r="16" spans="2:10" ht="13.5" customHeight="1">
      <c r="B16" s="41" t="s">
        <v>59</v>
      </c>
      <c r="C16" s="43">
        <v>38144</v>
      </c>
      <c r="D16" s="63">
        <f t="shared" si="0"/>
        <v>0.0138466335771426</v>
      </c>
      <c r="E16" s="43">
        <v>867</v>
      </c>
      <c r="F16" s="63">
        <f t="shared" si="1"/>
        <v>0.008189056700008501</v>
      </c>
      <c r="G16" s="43">
        <v>2541</v>
      </c>
      <c r="H16" s="63">
        <f t="shared" si="2"/>
        <v>0.04871362294390553</v>
      </c>
      <c r="I16" s="43">
        <v>41552</v>
      </c>
      <c r="J16" s="63">
        <f t="shared" si="3"/>
        <v>0.014265390087284193</v>
      </c>
    </row>
    <row r="17" spans="2:10" ht="13.5" customHeight="1">
      <c r="B17" s="41" t="s">
        <v>60</v>
      </c>
      <c r="C17" s="43">
        <v>36515</v>
      </c>
      <c r="D17" s="63">
        <f t="shared" si="0"/>
        <v>0.01325529113541742</v>
      </c>
      <c r="E17" s="43">
        <v>807</v>
      </c>
      <c r="F17" s="63">
        <f t="shared" si="1"/>
        <v>0.007622339973364314</v>
      </c>
      <c r="G17" s="43">
        <v>2603</v>
      </c>
      <c r="H17" s="63">
        <f t="shared" si="2"/>
        <v>0.0499022276753192</v>
      </c>
      <c r="I17" s="43">
        <v>39925</v>
      </c>
      <c r="J17" s="63">
        <f t="shared" si="3"/>
        <v>0.013706817944619306</v>
      </c>
    </row>
    <row r="18" spans="2:10" ht="13.5" customHeight="1" thickBot="1">
      <c r="B18" s="41" t="s">
        <v>61</v>
      </c>
      <c r="C18" s="43">
        <v>64539</v>
      </c>
      <c r="D18" s="63">
        <f t="shared" si="0"/>
        <v>0.023428268782382713</v>
      </c>
      <c r="E18" s="43">
        <v>921</v>
      </c>
      <c r="F18" s="63">
        <f t="shared" si="1"/>
        <v>0.008699101753988268</v>
      </c>
      <c r="G18" s="43">
        <v>3927</v>
      </c>
      <c r="H18" s="63">
        <f t="shared" si="2"/>
        <v>0.07528469000421763</v>
      </c>
      <c r="I18" s="43">
        <v>69387</v>
      </c>
      <c r="J18" s="63">
        <f t="shared" si="3"/>
        <v>0.023821539805217277</v>
      </c>
    </row>
    <row r="19" spans="2:10" ht="17.25" customHeight="1" thickBot="1">
      <c r="B19" s="36" t="s">
        <v>27</v>
      </c>
      <c r="C19" s="47">
        <f aca="true" t="shared" si="4" ref="C19:H19">SUM(C7:C18)</f>
        <v>2754749</v>
      </c>
      <c r="D19" s="46">
        <f t="shared" si="4"/>
        <v>1</v>
      </c>
      <c r="E19" s="47">
        <f t="shared" si="4"/>
        <v>105873</v>
      </c>
      <c r="F19" s="46">
        <f t="shared" si="4"/>
        <v>1</v>
      </c>
      <c r="G19" s="47">
        <f t="shared" si="4"/>
        <v>52162</v>
      </c>
      <c r="H19" s="46">
        <f t="shared" si="4"/>
        <v>1</v>
      </c>
      <c r="I19" s="47">
        <f>SUM(I7:I18)</f>
        <v>2912784</v>
      </c>
      <c r="J19" s="46">
        <f>SUM(J7:J18)</f>
        <v>1</v>
      </c>
    </row>
    <row r="20" spans="2:10" s="29" customFormat="1" ht="14.25" customHeight="1" thickBot="1">
      <c r="B20" s="66" t="s">
        <v>28</v>
      </c>
      <c r="C20" s="126">
        <v>476</v>
      </c>
      <c r="D20" s="127"/>
      <c r="E20" s="126">
        <v>632</v>
      </c>
      <c r="F20" s="127"/>
      <c r="G20" s="126">
        <v>768</v>
      </c>
      <c r="H20" s="127"/>
      <c r="I20" s="126">
        <v>488</v>
      </c>
      <c r="J20" s="127"/>
    </row>
    <row r="21" spans="2:10" s="29" customFormat="1" ht="14.25" customHeight="1" thickBot="1">
      <c r="B21" s="66" t="s">
        <v>29</v>
      </c>
      <c r="C21" s="126">
        <v>885</v>
      </c>
      <c r="D21" s="127"/>
      <c r="E21" s="126">
        <v>836</v>
      </c>
      <c r="F21" s="127"/>
      <c r="G21" s="126">
        <v>1242</v>
      </c>
      <c r="H21" s="127"/>
      <c r="I21" s="126">
        <v>887</v>
      </c>
      <c r="J21" s="127"/>
    </row>
    <row r="22" spans="2:10" s="29" customFormat="1" ht="14.25" customHeight="1" thickBot="1">
      <c r="B22" s="66" t="s">
        <v>48</v>
      </c>
      <c r="C22" s="126">
        <v>1058</v>
      </c>
      <c r="D22" s="127"/>
      <c r="E22" s="126">
        <v>1013</v>
      </c>
      <c r="F22" s="127"/>
      <c r="G22" s="126">
        <v>1522</v>
      </c>
      <c r="H22" s="127"/>
      <c r="I22" s="126">
        <v>1060</v>
      </c>
      <c r="J22" s="127"/>
    </row>
    <row r="23" spans="2:10" s="29" customFormat="1" ht="14.25" thickBot="1">
      <c r="B23" s="66" t="s">
        <v>30</v>
      </c>
      <c r="C23" s="126">
        <v>1291</v>
      </c>
      <c r="D23" s="127"/>
      <c r="E23" s="126">
        <v>1166</v>
      </c>
      <c r="F23" s="127"/>
      <c r="G23" s="126">
        <v>1974</v>
      </c>
      <c r="H23" s="127"/>
      <c r="I23" s="126">
        <v>1301</v>
      </c>
      <c r="J23" s="127"/>
    </row>
    <row r="24" spans="2:10" s="29" customFormat="1" ht="14.25" thickBot="1">
      <c r="B24" s="66" t="s">
        <v>31</v>
      </c>
      <c r="C24" s="126">
        <v>2258</v>
      </c>
      <c r="D24" s="127"/>
      <c r="E24" s="126">
        <v>1822</v>
      </c>
      <c r="F24" s="127"/>
      <c r="G24" s="126">
        <v>3458</v>
      </c>
      <c r="H24" s="127"/>
      <c r="I24" s="126">
        <v>2277</v>
      </c>
      <c r="J24" s="127"/>
    </row>
    <row r="25" spans="2:10" ht="14.25" thickBot="1">
      <c r="B25" s="66" t="s">
        <v>62</v>
      </c>
      <c r="C25" s="126">
        <v>1189</v>
      </c>
      <c r="D25" s="127"/>
      <c r="E25" s="126">
        <v>1078</v>
      </c>
      <c r="F25" s="127"/>
      <c r="G25" s="126">
        <v>1756</v>
      </c>
      <c r="H25" s="127"/>
      <c r="I25" s="126">
        <v>1195</v>
      </c>
      <c r="J25" s="127"/>
    </row>
  </sheetData>
  <sheetProtection/>
  <mergeCells count="29">
    <mergeCell ref="B4:B6"/>
    <mergeCell ref="C4:D5"/>
    <mergeCell ref="E4:F5"/>
    <mergeCell ref="G4:H5"/>
    <mergeCell ref="I4:J5"/>
    <mergeCell ref="C20:D20"/>
    <mergeCell ref="E20:F20"/>
    <mergeCell ref="G20:H20"/>
    <mergeCell ref="I20:J20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5:D25"/>
    <mergeCell ref="E25:F25"/>
    <mergeCell ref="G25:H25"/>
    <mergeCell ref="I25:J25"/>
    <mergeCell ref="C23:D23"/>
    <mergeCell ref="E23:F23"/>
    <mergeCell ref="G23:H23"/>
    <mergeCell ref="I23:J23"/>
    <mergeCell ref="C24:D24"/>
    <mergeCell ref="E24:F24"/>
  </mergeCells>
  <printOptions/>
  <pageMargins left="0.7874015748031497" right="0.7874015748031497" top="0.3937007874015748" bottom="0.3937007874015748" header="0.1968503937007874" footer="0.5118110236220472"/>
  <pageSetup firstPageNumber="5" useFirstPageNumber="1" horizontalDpi="600" verticalDpi="600" orientation="landscape" paperSize="9" r:id="rId1"/>
  <headerFooter alignWithMargins="0">
    <oddHeader>&amp;L&amp;"Times New Roman,Normal"&amp;8&amp;F&amp;A</oddHeader>
    <oddFooter>&amp;R&amp;"Times New Roman,Normal"&amp;8&amp;P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Allocataires indemnisés - Séries mensuelles à fin férier 2015</dc:title>
  <dc:subject/>
  <dc:creator>D000XUR</dc:creator>
  <cp:keywords/>
  <dc:description/>
  <cp:lastModifiedBy>DELVAUX Guillaume</cp:lastModifiedBy>
  <cp:lastPrinted>2016-03-30T11:32:09Z</cp:lastPrinted>
  <dcterms:created xsi:type="dcterms:W3CDTF">2010-08-31T12:46:40Z</dcterms:created>
  <dcterms:modified xsi:type="dcterms:W3CDTF">2020-01-17T11:58:42Z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